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 activeTab="9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</sheets>
  <calcPr calcId="144525"/>
</workbook>
</file>

<file path=xl/sharedStrings.xml><?xml version="1.0" encoding="utf-8"?>
<sst xmlns="http://schemas.openxmlformats.org/spreadsheetml/2006/main" count="1382" uniqueCount="338">
  <si>
    <t>10-дневное меню школьных завтраков и обедов</t>
  </si>
  <si>
    <t>Возрастная группа:7-11 лет/11-17 лет</t>
  </si>
  <si>
    <t>ЛОК</t>
  </si>
  <si>
    <t xml:space="preserve">Сезон: летний </t>
  </si>
  <si>
    <t>14,06,21</t>
  </si>
  <si>
    <t>ДЕНЬ № 1</t>
  </si>
  <si>
    <t>*</t>
  </si>
  <si>
    <t>№ рецептуры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</si>
  <si>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</si>
  <si>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</si>
  <si>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</si>
  <si>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</si>
  <si>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Наименование блюд</t>
  </si>
  <si>
    <t>Выход, 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</si>
  <si>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</si>
  <si>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</si>
  <si>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</si>
  <si>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</si>
  <si>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</si>
  <si>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</si>
  <si>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</si>
  <si>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</si>
  <si>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</si>
  <si>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</si>
  <si>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</si>
  <si>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</si>
  <si>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7-11 лет</t>
  </si>
  <si>
    <t>11-17 лет</t>
  </si>
  <si>
    <t>Рыба тушенаня с овощами</t>
  </si>
  <si>
    <t>Рожки отварные с маслом</t>
  </si>
  <si>
    <t>119</t>
  </si>
  <si>
    <t>Хлеб пшеничный</t>
  </si>
  <si>
    <t>30</t>
  </si>
  <si>
    <t>2,13</t>
  </si>
  <si>
    <t>0,21</t>
  </si>
  <si>
    <t>13,26</t>
  </si>
  <si>
    <t>72</t>
  </si>
  <si>
    <t>0,03</t>
  </si>
  <si>
    <t>0</t>
  </si>
  <si>
    <t>0,05</t>
  </si>
  <si>
    <t>11,1</t>
  </si>
  <si>
    <t>65,4</t>
  </si>
  <si>
    <t>19,5</t>
  </si>
  <si>
    <t>0,84</t>
  </si>
  <si>
    <t>120</t>
  </si>
  <si>
    <t>Хлеб ржаной</t>
  </si>
  <si>
    <t>20</t>
  </si>
  <si>
    <t>1,14</t>
  </si>
  <si>
    <t>0,22</t>
  </si>
  <si>
    <t>7,44</t>
  </si>
  <si>
    <t>36,26</t>
  </si>
  <si>
    <t>0,02</t>
  </si>
  <si>
    <t>0,08</t>
  </si>
  <si>
    <t>0,06</t>
  </si>
  <si>
    <t>6,8</t>
  </si>
  <si>
    <t>24</t>
  </si>
  <si>
    <t>8,2</t>
  </si>
  <si>
    <t>0,46</t>
  </si>
  <si>
    <t>161</t>
  </si>
  <si>
    <t>Кофейный напиток с молоком</t>
  </si>
  <si>
    <t>200</t>
  </si>
  <si>
    <t>6,2</t>
  </si>
  <si>
    <t>4,8</t>
  </si>
  <si>
    <t>164,6</t>
  </si>
  <si>
    <t>0,01</t>
  </si>
  <si>
    <t>0,18</t>
  </si>
  <si>
    <t>78,32</t>
  </si>
  <si>
    <t>55,38</t>
  </si>
  <si>
    <t>18,46</t>
  </si>
  <si>
    <t>0,38</t>
  </si>
  <si>
    <t>Итого за прием пищи:</t>
  </si>
  <si>
    <t>ОБЕД</t>
  </si>
  <si>
    <t>Горошек консервированный</t>
  </si>
  <si>
    <t>Щи с мясом и сметаной</t>
  </si>
  <si>
    <t>Плов с курицей</t>
  </si>
  <si>
    <t>98</t>
  </si>
  <si>
    <t>Компот из сухофруктов</t>
  </si>
  <si>
    <t>0,4</t>
  </si>
  <si>
    <t>27</t>
  </si>
  <si>
    <t>110</t>
  </si>
  <si>
    <t>1,4</t>
  </si>
  <si>
    <t>0,04</t>
  </si>
  <si>
    <t>12,8</t>
  </si>
  <si>
    <t>2,2</t>
  </si>
  <si>
    <t>1,8</t>
  </si>
  <si>
    <t>0,5</t>
  </si>
  <si>
    <t>Зефир фруктовый</t>
  </si>
  <si>
    <t>2,7</t>
  </si>
  <si>
    <t>3,3</t>
  </si>
  <si>
    <t>29,25</t>
  </si>
  <si>
    <t>157,5</t>
  </si>
  <si>
    <t>4,5</t>
  </si>
  <si>
    <t>20,5</t>
  </si>
  <si>
    <t>0,3</t>
  </si>
  <si>
    <t>01,06,21</t>
  </si>
  <si>
    <t>15,06,21</t>
  </si>
  <si>
    <t>ДЕНЬ № 2</t>
  </si>
  <si>
    <t>69</t>
  </si>
  <si>
    <t>Запеканка из творога со сгущенным молоком</t>
  </si>
  <si>
    <t>21,15</t>
  </si>
  <si>
    <t>15,6</t>
  </si>
  <si>
    <t>348,75</t>
  </si>
  <si>
    <t>2,1</t>
  </si>
  <si>
    <t>1,23</t>
  </si>
  <si>
    <t>124,5</t>
  </si>
  <si>
    <t>201,13</t>
  </si>
  <si>
    <t>23,88</t>
  </si>
  <si>
    <t>0,58</t>
  </si>
  <si>
    <t>Фрукты в ассортименте (яблоко)</t>
  </si>
  <si>
    <t>150</t>
  </si>
  <si>
    <t>0,6</t>
  </si>
  <si>
    <t>16,95</t>
  </si>
  <si>
    <t>16,5</t>
  </si>
  <si>
    <t>13,5</t>
  </si>
  <si>
    <t>113</t>
  </si>
  <si>
    <t>Чай с сахаром и лимоном</t>
  </si>
  <si>
    <t>0,2</t>
  </si>
  <si>
    <t>11</t>
  </si>
  <si>
    <t>45,6</t>
  </si>
  <si>
    <t>2,6</t>
  </si>
  <si>
    <t>15,64</t>
  </si>
  <si>
    <t>8,8</t>
  </si>
  <si>
    <t>4,72</t>
  </si>
  <si>
    <t>0,8</t>
  </si>
  <si>
    <t>огурцы порционные</t>
  </si>
  <si>
    <t>Суп рыбный с крупой (рыб.консервы)</t>
  </si>
  <si>
    <t>Биточек мясной Пионерский</t>
  </si>
  <si>
    <t>50</t>
  </si>
  <si>
    <t>Картофельное пюре с маслом</t>
  </si>
  <si>
    <t>7,8</t>
  </si>
  <si>
    <t>22,35</t>
  </si>
  <si>
    <t>173,1</t>
  </si>
  <si>
    <t>0,14</t>
  </si>
  <si>
    <t>18,15</t>
  </si>
  <si>
    <t>4,41</t>
  </si>
  <si>
    <t>1,13</t>
  </si>
  <si>
    <t>36,36</t>
  </si>
  <si>
    <t>85,5</t>
  </si>
  <si>
    <t>27,8</t>
  </si>
  <si>
    <t>Кисель витаминизированный</t>
  </si>
  <si>
    <t>02,06,21</t>
  </si>
  <si>
    <t>16,06,21</t>
  </si>
  <si>
    <t>ДЕНЬ № 3</t>
  </si>
  <si>
    <t>181</t>
  </si>
  <si>
    <t>Мясо тушеное в сметане</t>
  </si>
  <si>
    <t>21,24</t>
  </si>
  <si>
    <t>7,47</t>
  </si>
  <si>
    <t>162,9</t>
  </si>
  <si>
    <t>0,027</t>
  </si>
  <si>
    <t>0,288</t>
  </si>
  <si>
    <t>0,3204</t>
  </si>
  <si>
    <t>2,394</t>
  </si>
  <si>
    <t>28,836</t>
  </si>
  <si>
    <t>153,387</t>
  </si>
  <si>
    <t>20,43</t>
  </si>
  <si>
    <t>2,034</t>
  </si>
  <si>
    <t>54</t>
  </si>
  <si>
    <t>Каша гречневая рассыпчатая с маслом</t>
  </si>
  <si>
    <t>7,2</t>
  </si>
  <si>
    <t>5,1</t>
  </si>
  <si>
    <t>33,9</t>
  </si>
  <si>
    <t>210,3</t>
  </si>
  <si>
    <t>1,74</t>
  </si>
  <si>
    <t>14,55</t>
  </si>
  <si>
    <t>208,87</t>
  </si>
  <si>
    <t>139,99</t>
  </si>
  <si>
    <t>4,68</t>
  </si>
  <si>
    <t>115</t>
  </si>
  <si>
    <t>Какао с молоком</t>
  </si>
  <si>
    <t>6,4</t>
  </si>
  <si>
    <t>5,2</t>
  </si>
  <si>
    <t>21</t>
  </si>
  <si>
    <t>156,6</t>
  </si>
  <si>
    <t>1,3</t>
  </si>
  <si>
    <t>127,74</t>
  </si>
  <si>
    <t>116,2</t>
  </si>
  <si>
    <t>21,64</t>
  </si>
  <si>
    <t>0,74</t>
  </si>
  <si>
    <t>Помидоры порционные</t>
  </si>
  <si>
    <t>Суп гороховый с мясом</t>
  </si>
  <si>
    <t>Курица запеченая с сыром</t>
  </si>
  <si>
    <t>Макароны отварные с маслом</t>
  </si>
  <si>
    <t>114</t>
  </si>
  <si>
    <t>Чай с сахаром</t>
  </si>
  <si>
    <t>44,8</t>
  </si>
  <si>
    <t>13,56</t>
  </si>
  <si>
    <t>7,66</t>
  </si>
  <si>
    <t>4,08</t>
  </si>
  <si>
    <t>03,06,21</t>
  </si>
  <si>
    <t>17,06,21</t>
  </si>
  <si>
    <t>ДЕНЬ № 4</t>
  </si>
  <si>
    <t>Омлет с говядиной</t>
  </si>
  <si>
    <t>16,35</t>
  </si>
  <si>
    <t>220,2</t>
  </si>
  <si>
    <t>0,07</t>
  </si>
  <si>
    <t>0,52</t>
  </si>
  <si>
    <t>0,33</t>
  </si>
  <si>
    <t>0,78</t>
  </si>
  <si>
    <t>112,35</t>
  </si>
  <si>
    <t>250,35</t>
  </si>
  <si>
    <t>18,81</t>
  </si>
  <si>
    <t>2,79</t>
  </si>
  <si>
    <t>Фрукты в ассортименте ( Мандарин)</t>
  </si>
  <si>
    <t>Напиток витаминизированный</t>
  </si>
  <si>
    <t>Борщ с мясом и сметаной</t>
  </si>
  <si>
    <t>Бефстрогонов</t>
  </si>
  <si>
    <t>Каша перловая рассыпчатая с маслом</t>
  </si>
  <si>
    <t>Сок фруктовый</t>
  </si>
  <si>
    <t>04,06,21</t>
  </si>
  <si>
    <t>18,06,21</t>
  </si>
  <si>
    <t>ДЕНЬ № 5</t>
  </si>
  <si>
    <t>152</t>
  </si>
  <si>
    <t>Котлета мясная Лукоморье</t>
  </si>
  <si>
    <t>17,82</t>
  </si>
  <si>
    <t>11,97</t>
  </si>
  <si>
    <t>8,28</t>
  </si>
  <si>
    <t>211,77</t>
  </si>
  <si>
    <t>16,37</t>
  </si>
  <si>
    <t>148,98</t>
  </si>
  <si>
    <t>18,38</t>
  </si>
  <si>
    <t>2,17</t>
  </si>
  <si>
    <t>сдоба в ассортименте</t>
  </si>
  <si>
    <t>Суп куриный овощной</t>
  </si>
  <si>
    <t>Рыба запеченая с сыром</t>
  </si>
  <si>
    <t>Компот из кураги</t>
  </si>
  <si>
    <t>07,06,21</t>
  </si>
  <si>
    <t>21,06,21</t>
  </si>
  <si>
    <t>ДЕНЬ № 6</t>
  </si>
  <si>
    <t>56</t>
  </si>
  <si>
    <t>Каша рисовая молочная с маслом</t>
  </si>
  <si>
    <t>200/5</t>
  </si>
  <si>
    <t>6,47</t>
  </si>
  <si>
    <t>7,17</t>
  </si>
  <si>
    <t>31,38</t>
  </si>
  <si>
    <t>216,21</t>
  </si>
  <si>
    <t>19,72</t>
  </si>
  <si>
    <t>69,51</t>
  </si>
  <si>
    <t>22,44</t>
  </si>
  <si>
    <t>0,49</t>
  </si>
  <si>
    <t>1</t>
  </si>
  <si>
    <t>Сыр порциями</t>
  </si>
  <si>
    <t>3,66</t>
  </si>
  <si>
    <t>3,54</t>
  </si>
  <si>
    <t>46,5</t>
  </si>
  <si>
    <t>0,24</t>
  </si>
  <si>
    <t>81,6</t>
  </si>
  <si>
    <t>7,05</t>
  </si>
  <si>
    <t>0,09</t>
  </si>
  <si>
    <t>Масло сливочное порциями</t>
  </si>
  <si>
    <t>Свекольник с мясом и сметаной</t>
  </si>
  <si>
    <t>Котлета мясная Школьная</t>
  </si>
  <si>
    <t>08,06,21</t>
  </si>
  <si>
    <t>22,06,21</t>
  </si>
  <si>
    <t>ДЕНЬ № 7</t>
  </si>
  <si>
    <t>67</t>
  </si>
  <si>
    <t>Омлет с сыром</t>
  </si>
  <si>
    <t>18,75</t>
  </si>
  <si>
    <t>261,45</t>
  </si>
  <si>
    <t>0,61</t>
  </si>
  <si>
    <t>0,34</t>
  </si>
  <si>
    <t>2,25</t>
  </si>
  <si>
    <t>269,68</t>
  </si>
  <si>
    <t>323,68</t>
  </si>
  <si>
    <t>23,86</t>
  </si>
  <si>
    <t>2,74</t>
  </si>
  <si>
    <t>Суп куриный с вермишелью</t>
  </si>
  <si>
    <t>Мясо тушеное с картофелем</t>
  </si>
  <si>
    <t>Фрукты в ассортименте (Апельсин)</t>
  </si>
  <si>
    <t>09,06,21</t>
  </si>
  <si>
    <t>23,06,21</t>
  </si>
  <si>
    <t>ДЕНЬ № 8</t>
  </si>
  <si>
    <t>93</t>
  </si>
  <si>
    <t>Фрикадельки мясные</t>
  </si>
  <si>
    <t>14,22</t>
  </si>
  <si>
    <t>19,71</t>
  </si>
  <si>
    <t>12,06</t>
  </si>
  <si>
    <t>283,05</t>
  </si>
  <si>
    <t>0,59</t>
  </si>
  <si>
    <t>34,26</t>
  </si>
  <si>
    <t>83,23</t>
  </si>
  <si>
    <t>19,05</t>
  </si>
  <si>
    <t>Рассольник с мясом и сметаной</t>
  </si>
  <si>
    <t>Запеканка из печени с красным соусом</t>
  </si>
  <si>
    <t>10,06,21</t>
  </si>
  <si>
    <t>24,06,21</t>
  </si>
  <si>
    <t>ДЕНЬ № 9</t>
  </si>
  <si>
    <t>84</t>
  </si>
  <si>
    <t>Котлета из птицы Ряба</t>
  </si>
  <si>
    <t>16,56</t>
  </si>
  <si>
    <t>11,7</t>
  </si>
  <si>
    <t>240,93</t>
  </si>
  <si>
    <t>1,21</t>
  </si>
  <si>
    <t>17,85</t>
  </si>
  <si>
    <t>113,15</t>
  </si>
  <si>
    <t>16,15</t>
  </si>
  <si>
    <t>0,97</t>
  </si>
  <si>
    <t>Рис отварной с маслом</t>
  </si>
  <si>
    <t>29</t>
  </si>
  <si>
    <t>60</t>
  </si>
  <si>
    <t>0,66</t>
  </si>
  <si>
    <t>0,12</t>
  </si>
  <si>
    <t>2,28</t>
  </si>
  <si>
    <t>13,8</t>
  </si>
  <si>
    <t>0,024</t>
  </si>
  <si>
    <t>12</t>
  </si>
  <si>
    <t>Суп пюре из овощей с гренками</t>
  </si>
  <si>
    <t>200/10</t>
  </si>
  <si>
    <t>250/20</t>
  </si>
  <si>
    <t>Гуляш</t>
  </si>
  <si>
    <t>11,06,21</t>
  </si>
  <si>
    <t>ДЕНЬ № 10</t>
  </si>
  <si>
    <t>80</t>
  </si>
  <si>
    <t>Филе птицы тушеное в томатном соусе</t>
  </si>
  <si>
    <t>14,85</t>
  </si>
  <si>
    <t>13,32</t>
  </si>
  <si>
    <t>5,94</t>
  </si>
  <si>
    <t>135,12</t>
  </si>
  <si>
    <t>3,83</t>
  </si>
  <si>
    <t>0,69</t>
  </si>
  <si>
    <t>20,58</t>
  </si>
  <si>
    <t>74,39</t>
  </si>
  <si>
    <t>22,98</t>
  </si>
  <si>
    <t>0,95</t>
  </si>
  <si>
    <t>65</t>
  </si>
  <si>
    <t>Спагетти отварные с маслом</t>
  </si>
  <si>
    <t>6,45</t>
  </si>
  <si>
    <t>4,05</t>
  </si>
  <si>
    <t>40,2</t>
  </si>
  <si>
    <t>223,65</t>
  </si>
  <si>
    <t>2,07</t>
  </si>
  <si>
    <t>13,05</t>
  </si>
  <si>
    <t>58,34</t>
  </si>
  <si>
    <t>22,53</t>
  </si>
  <si>
    <t>1,25</t>
  </si>
  <si>
    <t>Конфеты шоколадные</t>
  </si>
  <si>
    <t>Суп картофельный с мясом</t>
  </si>
  <si>
    <t>Бигос с мясом</t>
  </si>
  <si>
    <t>Компот из  яблок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</si>
</sst>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2">
    <font>
      <sz val="10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13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7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10" fillId="13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view="pageBreakPreview" zoomScaleNormal="100" workbookViewId="0">
      <selection activeCell="E11" sqref="E11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43" style="4"/>
    <col min="4" max="5" width="12" style="3"/>
    <col min="6" max="7" width="8.14285714285714" style="3"/>
    <col min="8" max="8" width="10" style="3"/>
    <col min="9" max="9" width="15" style="3"/>
    <col min="10" max="13" width="8.14285714285714" style="3"/>
    <col min="14" max="15" width="9.28571428571429" style="3"/>
    <col min="16" max="16" width="8.14285714285714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ht="30" spans="3:3">
      <c r="C1" s="4" t="s">
        <v>0</v>
      </c>
    </row>
    <row r="2" spans="3:3">
      <c r="C2" s="4" t="s">
        <v>1</v>
      </c>
    </row>
    <row r="3" spans="2:3">
      <c r="B3" s="2"/>
      <c r="C3" s="4" t="s">
        <v>2</v>
      </c>
    </row>
    <row r="4" spans="3:4">
      <c r="C4" s="4" t="s">
        <v>3</v>
      </c>
      <c r="D4" s="3" t="s">
        <v>4</v>
      </c>
    </row>
    <row r="5" ht="15.75" spans="2:2">
      <c r="B5" s="2"/>
    </row>
    <row r="6" spans="1:17">
      <c r="A6" s="24"/>
      <c r="B6" s="6"/>
      <c r="C6" s="7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6"/>
    </row>
    <row r="7" spans="1:17">
      <c r="A7" s="25" t="s">
        <v>6</v>
      </c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pans="1:17">
      <c r="A8" s="25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9"/>
      <c r="B10" s="11">
        <v>75</v>
      </c>
      <c r="C10" s="12" t="s">
        <v>28</v>
      </c>
      <c r="D10" s="11">
        <v>150</v>
      </c>
      <c r="E10" s="11">
        <v>150</v>
      </c>
      <c r="F10" s="11">
        <v>13.8</v>
      </c>
      <c r="G10" s="11">
        <v>3.2</v>
      </c>
      <c r="H10" s="11">
        <v>5.1</v>
      </c>
      <c r="I10" s="11">
        <v>103.9</v>
      </c>
      <c r="J10" s="11">
        <v>0.03</v>
      </c>
      <c r="K10" s="11">
        <v>2.66</v>
      </c>
      <c r="L10" s="11">
        <v>0</v>
      </c>
      <c r="M10" s="11">
        <v>3.23</v>
      </c>
      <c r="N10" s="11">
        <v>28.65</v>
      </c>
      <c r="O10" s="11">
        <v>116.05</v>
      </c>
      <c r="P10" s="11">
        <v>18.86</v>
      </c>
      <c r="Q10" s="18">
        <v>0.54</v>
      </c>
    </row>
    <row r="11" s="1" customFormat="1" spans="1:17">
      <c r="A11" s="13"/>
      <c r="B11" s="14">
        <v>64</v>
      </c>
      <c r="C11" s="15" t="s">
        <v>29</v>
      </c>
      <c r="D11" s="11">
        <v>180</v>
      </c>
      <c r="E11" s="11">
        <v>180</v>
      </c>
      <c r="F11" s="11">
        <v>6.45</v>
      </c>
      <c r="G11" s="11">
        <v>4.05</v>
      </c>
      <c r="H11" s="11">
        <v>40.2</v>
      </c>
      <c r="I11" s="11">
        <v>223.65</v>
      </c>
      <c r="J11" s="11">
        <v>0.08</v>
      </c>
      <c r="K11" s="11">
        <v>0</v>
      </c>
      <c r="L11" s="11">
        <v>0</v>
      </c>
      <c r="M11" s="11">
        <v>2.07</v>
      </c>
      <c r="N11" s="11">
        <v>13.05</v>
      </c>
      <c r="O11" s="11">
        <v>58.34</v>
      </c>
      <c r="P11" s="11">
        <v>22.53</v>
      </c>
      <c r="Q11" s="18">
        <v>1.25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58</v>
      </c>
      <c r="C14" s="12" t="s">
        <v>59</v>
      </c>
      <c r="D14" s="11" t="s">
        <v>60</v>
      </c>
      <c r="E14" s="11">
        <v>200</v>
      </c>
      <c r="F14" s="11" t="s">
        <v>61</v>
      </c>
      <c r="G14" s="11" t="s">
        <v>62</v>
      </c>
      <c r="H14" s="11" t="s">
        <v>55</v>
      </c>
      <c r="I14" s="11" t="s">
        <v>63</v>
      </c>
      <c r="J14" s="11" t="s">
        <v>64</v>
      </c>
      <c r="K14" s="11" t="s">
        <v>65</v>
      </c>
      <c r="L14" s="11" t="s">
        <v>38</v>
      </c>
      <c r="M14" s="11" t="s">
        <v>65</v>
      </c>
      <c r="N14" s="11" t="s">
        <v>66</v>
      </c>
      <c r="O14" s="11" t="s">
        <v>67</v>
      </c>
      <c r="P14" s="11" t="s">
        <v>68</v>
      </c>
      <c r="Q14" s="18" t="s">
        <v>69</v>
      </c>
    </row>
    <row r="15" spans="1:17">
      <c r="A15" s="9"/>
      <c r="B15" s="11"/>
      <c r="C15" s="12" t="s">
        <v>70</v>
      </c>
      <c r="D15" s="11">
        <f>SUM(D10:D14)</f>
        <v>330</v>
      </c>
      <c r="E15" s="11">
        <f t="shared" ref="E15:Q15" si="0">SUM(E10:E14)</f>
        <v>600</v>
      </c>
      <c r="F15" s="11">
        <f t="shared" si="0"/>
        <v>20.25</v>
      </c>
      <c r="G15" s="11">
        <f t="shared" si="0"/>
        <v>7.25</v>
      </c>
      <c r="H15" s="11">
        <f t="shared" si="0"/>
        <v>45.3</v>
      </c>
      <c r="I15" s="11">
        <f t="shared" si="0"/>
        <v>327.55</v>
      </c>
      <c r="J15" s="11">
        <f t="shared" si="0"/>
        <v>0.11</v>
      </c>
      <c r="K15" s="11">
        <f t="shared" si="0"/>
        <v>2.66</v>
      </c>
      <c r="L15" s="11">
        <f t="shared" si="0"/>
        <v>0</v>
      </c>
      <c r="M15" s="11">
        <f t="shared" si="0"/>
        <v>5.3</v>
      </c>
      <c r="N15" s="11">
        <f t="shared" si="0"/>
        <v>41.7</v>
      </c>
      <c r="O15" s="11">
        <f t="shared" si="0"/>
        <v>174.39</v>
      </c>
      <c r="P15" s="11">
        <f t="shared" si="0"/>
        <v>41.39</v>
      </c>
      <c r="Q15" s="11">
        <f t="shared" si="0"/>
        <v>1.79</v>
      </c>
    </row>
    <row r="16" spans="1:17">
      <c r="A16" s="9"/>
      <c r="B16" s="11"/>
      <c r="C16" s="10" t="s">
        <v>71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</row>
    <row r="17" s="1" customFormat="1" spans="1:17">
      <c r="A17" s="9"/>
      <c r="B17" s="11">
        <v>172</v>
      </c>
      <c r="C17" s="12" t="s">
        <v>72</v>
      </c>
      <c r="D17" s="11">
        <v>60</v>
      </c>
      <c r="E17" s="11">
        <v>100</v>
      </c>
      <c r="F17" s="11">
        <v>3.1</v>
      </c>
      <c r="G17" s="11">
        <v>0.2</v>
      </c>
      <c r="H17" s="11">
        <v>7.1</v>
      </c>
      <c r="I17" s="11">
        <v>41</v>
      </c>
      <c r="J17" s="11">
        <v>0.11</v>
      </c>
      <c r="K17" s="11">
        <v>10</v>
      </c>
      <c r="L17" s="11">
        <v>0.3</v>
      </c>
      <c r="M17" s="11">
        <v>0</v>
      </c>
      <c r="N17" s="11">
        <v>16</v>
      </c>
      <c r="O17" s="11">
        <v>53</v>
      </c>
      <c r="P17" s="11">
        <v>21</v>
      </c>
      <c r="Q17" s="18">
        <v>0.7</v>
      </c>
    </row>
    <row r="18" s="1" customFormat="1" spans="1:17">
      <c r="A18" s="9"/>
      <c r="B18" s="11">
        <v>30</v>
      </c>
      <c r="C18" s="12" t="s">
        <v>73</v>
      </c>
      <c r="D18" s="11">
        <v>200</v>
      </c>
      <c r="E18" s="11">
        <v>250</v>
      </c>
      <c r="F18" s="11">
        <v>6.4</v>
      </c>
      <c r="G18" s="11">
        <v>6.2</v>
      </c>
      <c r="H18" s="11">
        <v>7.6</v>
      </c>
      <c r="I18" s="11">
        <v>111.2</v>
      </c>
      <c r="J18" s="11">
        <v>0.04</v>
      </c>
      <c r="K18" s="11">
        <v>15.8</v>
      </c>
      <c r="L18" s="11" t="s">
        <v>38</v>
      </c>
      <c r="M18" s="11">
        <v>0.16</v>
      </c>
      <c r="N18" s="11">
        <v>50.8</v>
      </c>
      <c r="O18" s="11">
        <v>56.6</v>
      </c>
      <c r="P18" s="11">
        <v>19.1</v>
      </c>
      <c r="Q18" s="18">
        <v>0.68</v>
      </c>
    </row>
    <row r="19" s="1" customFormat="1" spans="1:17">
      <c r="A19" s="9"/>
      <c r="B19" s="11">
        <v>79</v>
      </c>
      <c r="C19" s="12" t="s">
        <v>74</v>
      </c>
      <c r="D19" s="11">
        <v>240</v>
      </c>
      <c r="E19" s="11">
        <v>280</v>
      </c>
      <c r="F19" s="11">
        <v>25.44</v>
      </c>
      <c r="G19" s="11">
        <v>14.88</v>
      </c>
      <c r="H19" s="11">
        <v>38.16</v>
      </c>
      <c r="I19" s="11">
        <v>388.08</v>
      </c>
      <c r="J19" s="11">
        <v>0.12</v>
      </c>
      <c r="K19" s="11">
        <v>2.98</v>
      </c>
      <c r="L19" s="11">
        <v>0.07</v>
      </c>
      <c r="M19" s="11">
        <v>0.84</v>
      </c>
      <c r="N19" s="11">
        <v>39.02</v>
      </c>
      <c r="O19" s="11">
        <v>258.34</v>
      </c>
      <c r="P19" s="11">
        <v>59.5</v>
      </c>
      <c r="Q19" s="18">
        <v>2.59</v>
      </c>
    </row>
    <row r="20" s="1" customFormat="1" spans="1:17">
      <c r="A20" s="9"/>
      <c r="B20" s="11" t="s">
        <v>30</v>
      </c>
      <c r="C20" s="12" t="s">
        <v>31</v>
      </c>
      <c r="D20" s="11">
        <v>60</v>
      </c>
      <c r="E20" s="11">
        <v>80</v>
      </c>
      <c r="F20" s="11">
        <v>4.26</v>
      </c>
      <c r="G20" s="11">
        <v>0.42</v>
      </c>
      <c r="H20" s="11">
        <v>26.52</v>
      </c>
      <c r="I20" s="11">
        <v>144</v>
      </c>
      <c r="J20" s="11">
        <v>0.06</v>
      </c>
      <c r="K20" s="11" t="s">
        <v>38</v>
      </c>
      <c r="L20" s="11" t="s">
        <v>38</v>
      </c>
      <c r="M20" s="11">
        <v>0.18</v>
      </c>
      <c r="N20" s="11">
        <v>22.2</v>
      </c>
      <c r="O20" s="11">
        <v>130.8</v>
      </c>
      <c r="P20" s="11">
        <v>39</v>
      </c>
      <c r="Q20" s="18">
        <v>1.68</v>
      </c>
    </row>
    <row r="21" s="1" customFormat="1" spans="1:17">
      <c r="A21" s="9"/>
      <c r="B21" s="11" t="s">
        <v>44</v>
      </c>
      <c r="C21" s="12" t="s">
        <v>45</v>
      </c>
      <c r="D21" s="11">
        <v>20</v>
      </c>
      <c r="E21" s="11">
        <v>40</v>
      </c>
      <c r="F21" s="11" t="s">
        <v>47</v>
      </c>
      <c r="G21" s="11" t="s">
        <v>48</v>
      </c>
      <c r="H21" s="11" t="s">
        <v>49</v>
      </c>
      <c r="I21" s="11" t="s">
        <v>50</v>
      </c>
      <c r="J21" s="11" t="s">
        <v>51</v>
      </c>
      <c r="K21" s="11" t="s">
        <v>52</v>
      </c>
      <c r="L21" s="11" t="s">
        <v>38</v>
      </c>
      <c r="M21" s="11" t="s">
        <v>53</v>
      </c>
      <c r="N21" s="11" t="s">
        <v>54</v>
      </c>
      <c r="O21" s="11" t="s">
        <v>55</v>
      </c>
      <c r="P21" s="11" t="s">
        <v>56</v>
      </c>
      <c r="Q21" s="18" t="s">
        <v>57</v>
      </c>
    </row>
    <row r="22" s="1" customFormat="1" spans="1:17">
      <c r="A22" s="9"/>
      <c r="B22" s="11" t="s">
        <v>75</v>
      </c>
      <c r="C22" s="12" t="s">
        <v>76</v>
      </c>
      <c r="D22" s="11" t="s">
        <v>60</v>
      </c>
      <c r="E22" s="11">
        <v>200</v>
      </c>
      <c r="F22" s="11" t="s">
        <v>77</v>
      </c>
      <c r="G22" s="11" t="s">
        <v>38</v>
      </c>
      <c r="H22" s="11" t="s">
        <v>78</v>
      </c>
      <c r="I22" s="11" t="s">
        <v>79</v>
      </c>
      <c r="J22" s="11" t="s">
        <v>38</v>
      </c>
      <c r="K22" s="11" t="s">
        <v>80</v>
      </c>
      <c r="L22" s="11" t="s">
        <v>80</v>
      </c>
      <c r="M22" s="11" t="s">
        <v>81</v>
      </c>
      <c r="N22" s="11" t="s">
        <v>82</v>
      </c>
      <c r="O22" s="11" t="s">
        <v>83</v>
      </c>
      <c r="P22" s="11" t="s">
        <v>84</v>
      </c>
      <c r="Q22" s="18" t="s">
        <v>85</v>
      </c>
    </row>
    <row r="23" s="1" customFormat="1" spans="1:17">
      <c r="A23" s="9"/>
      <c r="B23" s="11"/>
      <c r="C23" s="12" t="s">
        <v>86</v>
      </c>
      <c r="D23" s="11">
        <v>50</v>
      </c>
      <c r="E23" s="11">
        <v>50</v>
      </c>
      <c r="F23" s="11" t="s">
        <v>87</v>
      </c>
      <c r="G23" s="11" t="s">
        <v>88</v>
      </c>
      <c r="H23" s="11" t="s">
        <v>89</v>
      </c>
      <c r="I23" s="11" t="s">
        <v>90</v>
      </c>
      <c r="J23" s="11" t="s">
        <v>81</v>
      </c>
      <c r="K23" s="11" t="s">
        <v>38</v>
      </c>
      <c r="L23" s="11" t="s">
        <v>38</v>
      </c>
      <c r="M23" s="11" t="s">
        <v>38</v>
      </c>
      <c r="N23" s="11" t="s">
        <v>91</v>
      </c>
      <c r="O23" s="11" t="s">
        <v>92</v>
      </c>
      <c r="P23" s="11" t="s">
        <v>38</v>
      </c>
      <c r="Q23" s="18" t="s">
        <v>93</v>
      </c>
    </row>
    <row r="24" spans="1:17">
      <c r="A24" s="9"/>
      <c r="B24" s="11"/>
      <c r="C24" s="12" t="s">
        <v>70</v>
      </c>
      <c r="D24" s="11">
        <f>D17+D18+D19+D20+D21+D22+D23</f>
        <v>830</v>
      </c>
      <c r="E24" s="11">
        <f>E17+E18+E19+E20+E21+E22+E23</f>
        <v>1000</v>
      </c>
      <c r="F24" s="11">
        <f>F17+F18+F19+F20+F21+F22+F23</f>
        <v>43.44</v>
      </c>
      <c r="G24" s="11">
        <f t="shared" ref="G24:Q24" si="1">G17+G18+G19+G20+G21+G22+G23</f>
        <v>25.22</v>
      </c>
      <c r="H24" s="11">
        <f t="shared" si="1"/>
        <v>143.07</v>
      </c>
      <c r="I24" s="11">
        <f t="shared" si="1"/>
        <v>988.04</v>
      </c>
      <c r="J24" s="11">
        <f t="shared" si="1"/>
        <v>0.39</v>
      </c>
      <c r="K24" s="11">
        <f t="shared" si="1"/>
        <v>30.26</v>
      </c>
      <c r="L24" s="11">
        <f t="shared" si="1"/>
        <v>1.77</v>
      </c>
      <c r="M24" s="11">
        <f t="shared" si="1"/>
        <v>1.28</v>
      </c>
      <c r="N24" s="11">
        <f t="shared" si="1"/>
        <v>152.12</v>
      </c>
      <c r="O24" s="11">
        <f t="shared" si="1"/>
        <v>545.44</v>
      </c>
      <c r="P24" s="11">
        <f t="shared" si="1"/>
        <v>148.6</v>
      </c>
      <c r="Q24" s="11">
        <f t="shared" si="1"/>
        <v>6.91</v>
      </c>
    </row>
    <row r="25" spans="6:9">
      <c r="F25" s="3">
        <f>F15+F24</f>
        <v>63.69</v>
      </c>
      <c r="G25" s="3">
        <f>G15+G24</f>
        <v>32.47</v>
      </c>
      <c r="H25" s="3">
        <f>H15+H24</f>
        <v>188.37</v>
      </c>
      <c r="I25" s="3">
        <f>I15+I24</f>
        <v>1315.59</v>
      </c>
    </row>
  </sheetData>
  <mergeCells count="5">
    <mergeCell ref="F7:H7"/>
    <mergeCell ref="J7:M7"/>
    <mergeCell ref="N7:Q7"/>
    <mergeCell ref="B7:B8"/>
    <mergeCell ref="I7:I8"/>
  </mergeCells>
  <pageMargins left="0.75" right="0.156944444444444" top="1" bottom="1" header="0.5" footer="0.5"/>
  <pageSetup paperSize="9" scale="7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F10" sqref="F10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37.847619047619" style="4" customWidth="1"/>
    <col min="4" max="5" width="12" style="3"/>
    <col min="6" max="7" width="8.14285714285714" style="3"/>
    <col min="8" max="8" width="10" style="3"/>
    <col min="9" max="9" width="15" style="3"/>
    <col min="10" max="11" width="8.14285714285714" style="3"/>
    <col min="12" max="12" width="9.28571428571429" style="3"/>
    <col min="13" max="13" width="8.14285714285714" style="3"/>
    <col min="14" max="15" width="10.5714285714286" style="3"/>
    <col min="16" max="16" width="9.28571428571429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309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310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ht="30" spans="1:17">
      <c r="A10" s="9"/>
      <c r="B10" s="11" t="s">
        <v>311</v>
      </c>
      <c r="C10" s="12" t="s">
        <v>312</v>
      </c>
      <c r="D10" s="11">
        <v>110</v>
      </c>
      <c r="E10" s="11">
        <v>110</v>
      </c>
      <c r="F10" s="11" t="s">
        <v>313</v>
      </c>
      <c r="G10" s="11" t="s">
        <v>314</v>
      </c>
      <c r="H10" s="11" t="s">
        <v>315</v>
      </c>
      <c r="I10" s="11" t="s">
        <v>316</v>
      </c>
      <c r="J10" s="11" t="s">
        <v>53</v>
      </c>
      <c r="K10" s="11" t="s">
        <v>317</v>
      </c>
      <c r="L10" s="11" t="s">
        <v>38</v>
      </c>
      <c r="M10" s="11" t="s">
        <v>318</v>
      </c>
      <c r="N10" s="11" t="s">
        <v>319</v>
      </c>
      <c r="O10" s="11" t="s">
        <v>320</v>
      </c>
      <c r="P10" s="11" t="s">
        <v>321</v>
      </c>
      <c r="Q10" s="18" t="s">
        <v>322</v>
      </c>
    </row>
    <row r="11" s="1" customFormat="1" spans="1:17">
      <c r="A11" s="13"/>
      <c r="B11" s="14" t="s">
        <v>323</v>
      </c>
      <c r="C11" s="15" t="s">
        <v>324</v>
      </c>
      <c r="D11" s="11">
        <v>180</v>
      </c>
      <c r="E11" s="11">
        <v>180</v>
      </c>
      <c r="F11" s="11" t="s">
        <v>325</v>
      </c>
      <c r="G11" s="11" t="s">
        <v>326</v>
      </c>
      <c r="H11" s="11" t="s">
        <v>327</v>
      </c>
      <c r="I11" s="11" t="s">
        <v>328</v>
      </c>
      <c r="J11" s="11" t="s">
        <v>52</v>
      </c>
      <c r="K11" s="11" t="s">
        <v>38</v>
      </c>
      <c r="L11" s="11" t="s">
        <v>38</v>
      </c>
      <c r="M11" s="11" t="s">
        <v>329</v>
      </c>
      <c r="N11" s="11" t="s">
        <v>330</v>
      </c>
      <c r="O11" s="11" t="s">
        <v>331</v>
      </c>
      <c r="P11" s="11" t="s">
        <v>332</v>
      </c>
      <c r="Q11" s="18" t="s">
        <v>333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>
        <v>95</v>
      </c>
      <c r="C14" s="12" t="s">
        <v>139</v>
      </c>
      <c r="D14" s="11" t="s">
        <v>60</v>
      </c>
      <c r="E14" s="11">
        <v>200</v>
      </c>
      <c r="F14" s="11">
        <v>0</v>
      </c>
      <c r="G14" s="11">
        <v>0</v>
      </c>
      <c r="H14" s="11">
        <v>19.8</v>
      </c>
      <c r="I14" s="11">
        <v>81.6</v>
      </c>
      <c r="J14" s="11">
        <v>0.16</v>
      </c>
      <c r="K14" s="11">
        <v>9.18</v>
      </c>
      <c r="L14" s="11">
        <v>0.16</v>
      </c>
      <c r="M14" s="11">
        <v>0.8</v>
      </c>
      <c r="N14" s="11">
        <v>0.78</v>
      </c>
      <c r="O14" s="11">
        <v>0</v>
      </c>
      <c r="P14" s="11">
        <v>0</v>
      </c>
      <c r="Q14" s="18">
        <v>0</v>
      </c>
    </row>
    <row r="15" s="1" customFormat="1" spans="1:17">
      <c r="A15" s="9"/>
      <c r="B15" s="11"/>
      <c r="C15" s="12" t="s">
        <v>334</v>
      </c>
      <c r="D15" s="11">
        <v>50</v>
      </c>
      <c r="E15" s="11">
        <v>50</v>
      </c>
      <c r="F15" s="11" t="s">
        <v>116</v>
      </c>
      <c r="G15" s="11" t="s">
        <v>38</v>
      </c>
      <c r="H15" s="11" t="s">
        <v>117</v>
      </c>
      <c r="I15" s="11" t="s">
        <v>118</v>
      </c>
      <c r="J15" s="11" t="s">
        <v>38</v>
      </c>
      <c r="K15" s="11" t="s">
        <v>119</v>
      </c>
      <c r="L15" s="11" t="s">
        <v>38</v>
      </c>
      <c r="M15" s="11" t="s">
        <v>38</v>
      </c>
      <c r="N15" s="11" t="s">
        <v>120</v>
      </c>
      <c r="O15" s="11" t="s">
        <v>121</v>
      </c>
      <c r="P15" s="11" t="s">
        <v>122</v>
      </c>
      <c r="Q15" s="18" t="s">
        <v>123</v>
      </c>
    </row>
    <row r="16" s="1" customFormat="1" spans="1:17">
      <c r="A16" s="9"/>
      <c r="B16" s="11"/>
      <c r="C16" s="12" t="s">
        <v>70</v>
      </c>
      <c r="D16" s="11">
        <f>D10+D11+D12+D13+D14+D15</f>
        <v>590</v>
      </c>
      <c r="E16" s="11">
        <f>E10+E11+E12+E13+E14+E15</f>
        <v>610</v>
      </c>
      <c r="F16" s="11">
        <f>F10+F11+F12+F13+F14+F15</f>
        <v>24.77</v>
      </c>
      <c r="G16" s="11">
        <f t="shared" ref="G16:Q16" si="0">G10+G11+G12+G13+G14+G15</f>
        <v>17.8</v>
      </c>
      <c r="H16" s="11">
        <f t="shared" si="0"/>
        <v>97.64</v>
      </c>
      <c r="I16" s="11">
        <f t="shared" si="0"/>
        <v>594.23</v>
      </c>
      <c r="J16" s="11">
        <f t="shared" si="0"/>
        <v>0.35</v>
      </c>
      <c r="K16" s="11">
        <f t="shared" si="0"/>
        <v>15.69</v>
      </c>
      <c r="L16" s="11">
        <f t="shared" si="0"/>
        <v>0.16</v>
      </c>
      <c r="M16" s="11">
        <f t="shared" si="0"/>
        <v>3.67</v>
      </c>
      <c r="N16" s="11">
        <f t="shared" si="0"/>
        <v>67.95</v>
      </c>
      <c r="O16" s="11">
        <f t="shared" si="0"/>
        <v>230.93</v>
      </c>
      <c r="P16" s="11">
        <f t="shared" si="0"/>
        <v>77.93</v>
      </c>
      <c r="Q16" s="11">
        <f t="shared" si="0"/>
        <v>4.3</v>
      </c>
    </row>
    <row r="17" s="1" customFormat="1" spans="1:17">
      <c r="A17" s="9"/>
      <c r="B17" s="11"/>
      <c r="C17" s="10" t="s">
        <v>71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/>
    </row>
    <row r="18" s="1" customFormat="1" spans="1:17">
      <c r="A18" s="9"/>
      <c r="B18" s="11">
        <v>28</v>
      </c>
      <c r="C18" s="12" t="s">
        <v>124</v>
      </c>
      <c r="D18" s="11">
        <v>60</v>
      </c>
      <c r="E18" s="11">
        <v>100</v>
      </c>
      <c r="F18" s="11">
        <v>0.42</v>
      </c>
      <c r="G18" s="11">
        <v>0.06</v>
      </c>
      <c r="H18" s="11">
        <v>1.02</v>
      </c>
      <c r="I18" s="11">
        <v>6.18</v>
      </c>
      <c r="J18" s="11">
        <v>0.01</v>
      </c>
      <c r="K18" s="11">
        <v>4.2</v>
      </c>
      <c r="L18" s="11">
        <v>0.01</v>
      </c>
      <c r="M18" s="11">
        <v>0</v>
      </c>
      <c r="N18" s="11">
        <v>10.2</v>
      </c>
      <c r="O18" s="11">
        <v>25.2</v>
      </c>
      <c r="P18" s="11">
        <v>0</v>
      </c>
      <c r="Q18" s="18">
        <v>0.3</v>
      </c>
    </row>
    <row r="19" s="1" customFormat="1" spans="1:17">
      <c r="A19" s="9"/>
      <c r="B19" s="11">
        <v>37</v>
      </c>
      <c r="C19" s="12" t="s">
        <v>335</v>
      </c>
      <c r="D19" s="11">
        <v>200</v>
      </c>
      <c r="E19" s="11">
        <v>250</v>
      </c>
      <c r="F19" s="11">
        <v>6</v>
      </c>
      <c r="G19" s="11">
        <v>5.4</v>
      </c>
      <c r="H19" s="11">
        <v>10.8</v>
      </c>
      <c r="I19" s="11">
        <v>115.6</v>
      </c>
      <c r="J19" s="11">
        <v>0.1</v>
      </c>
      <c r="K19" s="11">
        <v>10.7</v>
      </c>
      <c r="L19" s="11">
        <v>0</v>
      </c>
      <c r="M19" s="11">
        <v>0.18</v>
      </c>
      <c r="N19" s="11">
        <v>33.14</v>
      </c>
      <c r="O19" s="11">
        <v>77.04</v>
      </c>
      <c r="P19" s="11">
        <v>27.32</v>
      </c>
      <c r="Q19" s="18">
        <v>1.02</v>
      </c>
    </row>
    <row r="20" s="1" customFormat="1" spans="1:17">
      <c r="A20" s="9"/>
      <c r="B20" s="11">
        <v>178</v>
      </c>
      <c r="C20" s="12" t="s">
        <v>336</v>
      </c>
      <c r="D20" s="11">
        <v>240</v>
      </c>
      <c r="E20" s="11">
        <v>280</v>
      </c>
      <c r="F20" s="11">
        <v>25.92</v>
      </c>
      <c r="G20" s="11">
        <v>14.64</v>
      </c>
      <c r="H20" s="11">
        <v>12.48</v>
      </c>
      <c r="I20" s="11">
        <v>284.4</v>
      </c>
      <c r="J20" s="11">
        <v>0.7</v>
      </c>
      <c r="K20" s="11">
        <v>21.6</v>
      </c>
      <c r="L20" s="11">
        <v>0.02</v>
      </c>
      <c r="M20" s="11">
        <v>0.67</v>
      </c>
      <c r="N20" s="11">
        <v>124.18</v>
      </c>
      <c r="O20" s="11">
        <v>187.01</v>
      </c>
      <c r="P20" s="11">
        <v>54.14</v>
      </c>
      <c r="Q20" s="18">
        <v>3</v>
      </c>
    </row>
    <row r="21" s="1" customFormat="1" spans="1:17">
      <c r="A21" s="9"/>
      <c r="B21" s="11" t="s">
        <v>30</v>
      </c>
      <c r="C21" s="12" t="s">
        <v>31</v>
      </c>
      <c r="D21" s="11">
        <v>60</v>
      </c>
      <c r="E21" s="11">
        <v>80</v>
      </c>
      <c r="F21" s="11">
        <v>4.26</v>
      </c>
      <c r="G21" s="11">
        <v>0.42</v>
      </c>
      <c r="H21" s="11">
        <v>26.52</v>
      </c>
      <c r="I21" s="11">
        <v>144</v>
      </c>
      <c r="J21" s="11">
        <v>0.06</v>
      </c>
      <c r="K21" s="11" t="s">
        <v>38</v>
      </c>
      <c r="L21" s="11" t="s">
        <v>38</v>
      </c>
      <c r="M21" s="11">
        <v>0.18</v>
      </c>
      <c r="N21" s="11">
        <v>22.2</v>
      </c>
      <c r="O21" s="11">
        <v>130.8</v>
      </c>
      <c r="P21" s="11">
        <v>39</v>
      </c>
      <c r="Q21" s="18">
        <v>1.68</v>
      </c>
    </row>
    <row r="22" s="1" customFormat="1" spans="1:17">
      <c r="A22" s="9"/>
      <c r="B22" s="11" t="s">
        <v>44</v>
      </c>
      <c r="C22" s="12" t="s">
        <v>45</v>
      </c>
      <c r="D22" s="11">
        <v>20</v>
      </c>
      <c r="E22" s="11">
        <v>30</v>
      </c>
      <c r="F22" s="11" t="s">
        <v>47</v>
      </c>
      <c r="G22" s="11" t="s">
        <v>48</v>
      </c>
      <c r="H22" s="11" t="s">
        <v>49</v>
      </c>
      <c r="I22" s="11" t="s">
        <v>50</v>
      </c>
      <c r="J22" s="11" t="s">
        <v>51</v>
      </c>
      <c r="K22" s="11" t="s">
        <v>52</v>
      </c>
      <c r="L22" s="11" t="s">
        <v>38</v>
      </c>
      <c r="M22" s="11" t="s">
        <v>53</v>
      </c>
      <c r="N22" s="11" t="s">
        <v>54</v>
      </c>
      <c r="O22" s="11" t="s">
        <v>55</v>
      </c>
      <c r="P22" s="11" t="s">
        <v>56</v>
      </c>
      <c r="Q22" s="18" t="s">
        <v>57</v>
      </c>
    </row>
    <row r="23" s="1" customFormat="1" spans="1:17">
      <c r="A23" s="9"/>
      <c r="B23" s="11">
        <v>154</v>
      </c>
      <c r="C23" s="12" t="s">
        <v>337</v>
      </c>
      <c r="D23" s="11" t="s">
        <v>60</v>
      </c>
      <c r="E23" s="11">
        <v>200</v>
      </c>
      <c r="F23" s="11">
        <v>0.08</v>
      </c>
      <c r="G23" s="11" t="s">
        <v>38</v>
      </c>
      <c r="H23" s="11">
        <v>8.87</v>
      </c>
      <c r="I23" s="11">
        <v>35.7</v>
      </c>
      <c r="J23" s="11">
        <v>0.009</v>
      </c>
      <c r="K23" s="11">
        <v>1.4</v>
      </c>
      <c r="L23" s="11">
        <v>0</v>
      </c>
      <c r="M23" s="11">
        <v>0.08</v>
      </c>
      <c r="N23" s="11">
        <v>7.74</v>
      </c>
      <c r="O23" s="11">
        <v>3.1</v>
      </c>
      <c r="P23" s="11" t="s">
        <v>84</v>
      </c>
      <c r="Q23" s="18" t="s">
        <v>85</v>
      </c>
    </row>
    <row r="24" s="1" customFormat="1" spans="1:17">
      <c r="A24" s="9"/>
      <c r="B24" s="11"/>
      <c r="C24" s="12" t="s">
        <v>221</v>
      </c>
      <c r="D24" s="11">
        <v>60</v>
      </c>
      <c r="E24" s="11">
        <v>60</v>
      </c>
      <c r="F24" s="11" t="s">
        <v>87</v>
      </c>
      <c r="G24" s="11" t="s">
        <v>88</v>
      </c>
      <c r="H24" s="11" t="s">
        <v>89</v>
      </c>
      <c r="I24" s="11" t="s">
        <v>90</v>
      </c>
      <c r="J24" s="11" t="s">
        <v>81</v>
      </c>
      <c r="K24" s="11" t="s">
        <v>38</v>
      </c>
      <c r="L24" s="11" t="s">
        <v>38</v>
      </c>
      <c r="M24" s="11" t="s">
        <v>38</v>
      </c>
      <c r="N24" s="11" t="s">
        <v>91</v>
      </c>
      <c r="O24" s="11" t="s">
        <v>92</v>
      </c>
      <c r="P24" s="11" t="s">
        <v>38</v>
      </c>
      <c r="Q24" s="18" t="s">
        <v>93</v>
      </c>
    </row>
    <row r="25" spans="1:17">
      <c r="A25" s="9"/>
      <c r="B25" s="11"/>
      <c r="C25" s="12" t="s">
        <v>70</v>
      </c>
      <c r="D25" s="16">
        <f>SUM(D19:D24)</f>
        <v>580</v>
      </c>
      <c r="E25" s="16">
        <f t="shared" ref="D25:Q25" si="1">SUM(E19:E24)</f>
        <v>900</v>
      </c>
      <c r="F25" s="16">
        <f t="shared" si="1"/>
        <v>36.26</v>
      </c>
      <c r="G25" s="16">
        <f t="shared" si="1"/>
        <v>20.46</v>
      </c>
      <c r="H25" s="16">
        <f t="shared" si="1"/>
        <v>58.67</v>
      </c>
      <c r="I25" s="16">
        <f t="shared" si="1"/>
        <v>579.7</v>
      </c>
      <c r="J25" s="16">
        <f t="shared" si="1"/>
        <v>0.869</v>
      </c>
      <c r="K25" s="16">
        <f t="shared" si="1"/>
        <v>33.7</v>
      </c>
      <c r="L25" s="16">
        <f t="shared" si="1"/>
        <v>0.02</v>
      </c>
      <c r="M25" s="16">
        <f t="shared" si="1"/>
        <v>1.11</v>
      </c>
      <c r="N25" s="16">
        <f t="shared" si="1"/>
        <v>187.26</v>
      </c>
      <c r="O25" s="16">
        <f t="shared" si="1"/>
        <v>397.95</v>
      </c>
      <c r="P25" s="16">
        <f t="shared" si="1"/>
        <v>120.46</v>
      </c>
      <c r="Q25" s="16">
        <f t="shared" si="1"/>
        <v>5.7</v>
      </c>
    </row>
    <row r="26" spans="9:9">
      <c r="I26" s="3">
        <f>I16+I25</f>
        <v>1173.93</v>
      </c>
    </row>
  </sheetData>
  <mergeCells count="5">
    <mergeCell ref="F7:H7"/>
    <mergeCell ref="J7:M7"/>
    <mergeCell ref="N7:Q7"/>
    <mergeCell ref="B7:B8"/>
    <mergeCell ref="I7:I8"/>
  </mergeCells>
  <pageMargins left="0.75" right="0.314583333333333" top="1" bottom="1" header="0.5" footer="0.5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A14" sqref="$A14:$XFD14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43" style="4"/>
    <col min="4" max="5" width="12" style="3"/>
    <col min="6" max="7" width="8.14285714285714" style="3"/>
    <col min="8" max="8" width="10" style="3"/>
    <col min="9" max="9" width="15" style="3"/>
    <col min="10" max="13" width="8.14285714285714" style="3"/>
    <col min="14" max="16" width="9.28571428571429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94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 t="s">
        <v>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24"/>
      <c r="B6" s="6"/>
      <c r="C6" s="7" t="s">
        <v>96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6"/>
    </row>
    <row r="7" s="1" customFormat="1" spans="1:17">
      <c r="A7" s="25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25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ht="30" spans="1:17">
      <c r="A10" s="9"/>
      <c r="B10" s="11" t="s">
        <v>97</v>
      </c>
      <c r="C10" s="12" t="s">
        <v>98</v>
      </c>
      <c r="D10" s="11">
        <v>150</v>
      </c>
      <c r="E10" s="11">
        <v>200</v>
      </c>
      <c r="F10" s="11" t="s">
        <v>99</v>
      </c>
      <c r="G10" s="11" t="s">
        <v>100</v>
      </c>
      <c r="H10" s="11" t="s">
        <v>32</v>
      </c>
      <c r="I10" s="11" t="s">
        <v>101</v>
      </c>
      <c r="J10" s="11" t="s">
        <v>53</v>
      </c>
      <c r="K10" s="11" t="s">
        <v>102</v>
      </c>
      <c r="L10" s="11" t="s">
        <v>81</v>
      </c>
      <c r="M10" s="11" t="s">
        <v>103</v>
      </c>
      <c r="N10" s="11" t="s">
        <v>104</v>
      </c>
      <c r="O10" s="11" t="s">
        <v>105</v>
      </c>
      <c r="P10" s="11" t="s">
        <v>106</v>
      </c>
      <c r="Q10" s="18" t="s">
        <v>107</v>
      </c>
    </row>
    <row r="11" s="1" customFormat="1" spans="1:17">
      <c r="A11" s="9"/>
      <c r="B11" s="11" t="s">
        <v>55</v>
      </c>
      <c r="C11" s="12" t="s">
        <v>108</v>
      </c>
      <c r="D11" s="11" t="s">
        <v>109</v>
      </c>
      <c r="E11" s="11">
        <v>150</v>
      </c>
      <c r="F11" s="11" t="s">
        <v>110</v>
      </c>
      <c r="G11" s="11" t="s">
        <v>38</v>
      </c>
      <c r="H11" s="11" t="s">
        <v>111</v>
      </c>
      <c r="I11" s="11" t="s">
        <v>97</v>
      </c>
      <c r="J11" s="11" t="s">
        <v>64</v>
      </c>
      <c r="K11" s="11" t="s">
        <v>42</v>
      </c>
      <c r="L11" s="11" t="s">
        <v>81</v>
      </c>
      <c r="M11" s="11" t="s">
        <v>38</v>
      </c>
      <c r="N11" s="11" t="s">
        <v>55</v>
      </c>
      <c r="O11" s="11" t="s">
        <v>112</v>
      </c>
      <c r="P11" s="11" t="s">
        <v>113</v>
      </c>
      <c r="Q11" s="18" t="s">
        <v>88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114</v>
      </c>
      <c r="C14" s="12" t="s">
        <v>115</v>
      </c>
      <c r="D14" s="11" t="s">
        <v>60</v>
      </c>
      <c r="E14" s="11">
        <v>200</v>
      </c>
      <c r="F14" s="11" t="s">
        <v>116</v>
      </c>
      <c r="G14" s="11" t="s">
        <v>38</v>
      </c>
      <c r="H14" s="11" t="s">
        <v>117</v>
      </c>
      <c r="I14" s="11" t="s">
        <v>118</v>
      </c>
      <c r="J14" s="11" t="s">
        <v>38</v>
      </c>
      <c r="K14" s="11" t="s">
        <v>119</v>
      </c>
      <c r="L14" s="11" t="s">
        <v>38</v>
      </c>
      <c r="M14" s="11" t="s">
        <v>38</v>
      </c>
      <c r="N14" s="11" t="s">
        <v>120</v>
      </c>
      <c r="O14" s="11" t="s">
        <v>121</v>
      </c>
      <c r="P14" s="11" t="s">
        <v>122</v>
      </c>
      <c r="Q14" s="18" t="s">
        <v>123</v>
      </c>
    </row>
    <row r="15" s="1" customFormat="1" spans="1:17">
      <c r="A15" s="9"/>
      <c r="B15" s="11"/>
      <c r="C15" s="12" t="s">
        <v>70</v>
      </c>
      <c r="D15" s="11">
        <f>D10+D11+D12+D13+D14</f>
        <v>550</v>
      </c>
      <c r="E15" s="11">
        <f>E10+E11+E12+E13+E14</f>
        <v>620</v>
      </c>
      <c r="F15" s="11">
        <f>F10+F11+F12+F13+F14</f>
        <v>25.22</v>
      </c>
      <c r="G15" s="11">
        <f t="shared" ref="G15:Q15" si="0">G10+G11+G12+G13+G14</f>
        <v>16.03</v>
      </c>
      <c r="H15" s="11">
        <f t="shared" si="0"/>
        <v>78.65</v>
      </c>
      <c r="I15" s="11">
        <f t="shared" si="0"/>
        <v>571.61</v>
      </c>
      <c r="J15" s="11">
        <f t="shared" si="0"/>
        <v>0.12</v>
      </c>
      <c r="K15" s="11">
        <f t="shared" si="0"/>
        <v>24.28</v>
      </c>
      <c r="L15" s="11">
        <f t="shared" si="0"/>
        <v>0.08</v>
      </c>
      <c r="M15" s="11">
        <f t="shared" si="0"/>
        <v>1.34</v>
      </c>
      <c r="N15" s="11">
        <f t="shared" si="0"/>
        <v>182.04</v>
      </c>
      <c r="O15" s="11">
        <f t="shared" si="0"/>
        <v>315.83</v>
      </c>
      <c r="P15" s="11">
        <f t="shared" si="0"/>
        <v>69.8</v>
      </c>
      <c r="Q15" s="11">
        <f t="shared" si="0"/>
        <v>5.98</v>
      </c>
    </row>
    <row r="16" s="1" customFormat="1" spans="1:17">
      <c r="A16" s="9"/>
      <c r="B16" s="11"/>
      <c r="C16" s="10" t="s">
        <v>71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</row>
    <row r="17" s="1" customFormat="1" spans="1:17">
      <c r="A17" s="9"/>
      <c r="B17" s="11">
        <v>28</v>
      </c>
      <c r="C17" s="12" t="s">
        <v>124</v>
      </c>
      <c r="D17" s="11">
        <v>60</v>
      </c>
      <c r="E17" s="11">
        <v>100</v>
      </c>
      <c r="F17" s="11">
        <v>0.42</v>
      </c>
      <c r="G17" s="11">
        <v>0.06</v>
      </c>
      <c r="H17" s="11">
        <v>1.02</v>
      </c>
      <c r="I17" s="11">
        <v>6.18</v>
      </c>
      <c r="J17" s="11">
        <v>0.01</v>
      </c>
      <c r="K17" s="11">
        <v>4.2</v>
      </c>
      <c r="L17" s="11">
        <v>0.01</v>
      </c>
      <c r="M17" s="11">
        <v>0</v>
      </c>
      <c r="N17" s="11">
        <v>10.2</v>
      </c>
      <c r="O17" s="11">
        <v>25.2</v>
      </c>
      <c r="P17" s="11">
        <v>0</v>
      </c>
      <c r="Q17" s="18">
        <v>0.3</v>
      </c>
    </row>
    <row r="18" s="1" customFormat="1" spans="1:17">
      <c r="A18" s="9"/>
      <c r="B18" s="11">
        <v>36</v>
      </c>
      <c r="C18" s="12" t="s">
        <v>125</v>
      </c>
      <c r="D18" s="11">
        <v>200</v>
      </c>
      <c r="E18" s="11">
        <v>250</v>
      </c>
      <c r="F18" s="11">
        <v>5</v>
      </c>
      <c r="G18" s="11">
        <v>8.6</v>
      </c>
      <c r="H18" s="11">
        <v>12.6</v>
      </c>
      <c r="I18" s="11">
        <v>147.8</v>
      </c>
      <c r="J18" s="11">
        <v>0.1</v>
      </c>
      <c r="K18" s="11">
        <v>10.08</v>
      </c>
      <c r="L18" s="11" t="s">
        <v>38</v>
      </c>
      <c r="M18" s="11">
        <v>1.1</v>
      </c>
      <c r="N18" s="11">
        <v>41.98</v>
      </c>
      <c r="O18" s="11">
        <v>122.08</v>
      </c>
      <c r="P18" s="11">
        <v>36.96</v>
      </c>
      <c r="Q18" s="18">
        <v>11.18</v>
      </c>
    </row>
    <row r="19" s="1" customFormat="1" spans="1:17">
      <c r="A19" s="9"/>
      <c r="B19" s="11">
        <v>91</v>
      </c>
      <c r="C19" s="12" t="s">
        <v>126</v>
      </c>
      <c r="D19" s="11">
        <v>100</v>
      </c>
      <c r="E19" s="11">
        <v>100</v>
      </c>
      <c r="F19" s="11">
        <v>17.82</v>
      </c>
      <c r="G19" s="11">
        <v>11.97</v>
      </c>
      <c r="H19" s="11">
        <v>8.28</v>
      </c>
      <c r="I19" s="11">
        <v>211.77</v>
      </c>
      <c r="J19" s="11">
        <v>0.37</v>
      </c>
      <c r="K19" s="11">
        <v>0.09</v>
      </c>
      <c r="L19" s="11">
        <v>0</v>
      </c>
      <c r="M19" s="11">
        <v>0.44</v>
      </c>
      <c r="N19" s="11">
        <v>54.18</v>
      </c>
      <c r="O19" s="11">
        <v>117.56</v>
      </c>
      <c r="P19" s="11">
        <v>24.86</v>
      </c>
      <c r="Q19" s="18">
        <v>1.6</v>
      </c>
    </row>
    <row r="20" s="1" customFormat="1" spans="1:17">
      <c r="A20" s="13"/>
      <c r="B20" s="14" t="s">
        <v>127</v>
      </c>
      <c r="C20" s="15" t="s">
        <v>128</v>
      </c>
      <c r="D20" s="11">
        <v>180</v>
      </c>
      <c r="E20" s="11">
        <v>180</v>
      </c>
      <c r="F20" s="11" t="s">
        <v>88</v>
      </c>
      <c r="G20" s="11" t="s">
        <v>129</v>
      </c>
      <c r="H20" s="11" t="s">
        <v>130</v>
      </c>
      <c r="I20" s="11" t="s">
        <v>131</v>
      </c>
      <c r="J20" s="11" t="s">
        <v>132</v>
      </c>
      <c r="K20" s="11" t="s">
        <v>133</v>
      </c>
      <c r="L20" s="11" t="s">
        <v>134</v>
      </c>
      <c r="M20" s="11" t="s">
        <v>135</v>
      </c>
      <c r="N20" s="11" t="s">
        <v>136</v>
      </c>
      <c r="O20" s="11" t="s">
        <v>137</v>
      </c>
      <c r="P20" s="11" t="s">
        <v>138</v>
      </c>
      <c r="Q20" s="18" t="s">
        <v>47</v>
      </c>
    </row>
    <row r="21" s="1" customFormat="1" spans="1:17">
      <c r="A21" s="9"/>
      <c r="B21" s="11" t="s">
        <v>30</v>
      </c>
      <c r="C21" s="12" t="s">
        <v>31</v>
      </c>
      <c r="D21" s="11">
        <v>60</v>
      </c>
      <c r="E21" s="11">
        <v>80</v>
      </c>
      <c r="F21" s="11">
        <v>4.26</v>
      </c>
      <c r="G21" s="11">
        <v>0.42</v>
      </c>
      <c r="H21" s="11">
        <v>26.52</v>
      </c>
      <c r="I21" s="11">
        <v>144</v>
      </c>
      <c r="J21" s="11">
        <v>0.06</v>
      </c>
      <c r="K21" s="11" t="s">
        <v>38</v>
      </c>
      <c r="L21" s="11" t="s">
        <v>38</v>
      </c>
      <c r="M21" s="11">
        <v>0.18</v>
      </c>
      <c r="N21" s="11">
        <v>22.2</v>
      </c>
      <c r="O21" s="11">
        <v>130.8</v>
      </c>
      <c r="P21" s="11">
        <v>39</v>
      </c>
      <c r="Q21" s="18">
        <v>1.68</v>
      </c>
    </row>
    <row r="22" s="1" customFormat="1" spans="1:17">
      <c r="A22" s="9"/>
      <c r="B22" s="11" t="s">
        <v>44</v>
      </c>
      <c r="C22" s="12" t="s">
        <v>45</v>
      </c>
      <c r="D22" s="11">
        <v>20</v>
      </c>
      <c r="E22" s="11">
        <v>30</v>
      </c>
      <c r="F22" s="11" t="s">
        <v>47</v>
      </c>
      <c r="G22" s="11" t="s">
        <v>48</v>
      </c>
      <c r="H22" s="11" t="s">
        <v>49</v>
      </c>
      <c r="I22" s="11" t="s">
        <v>50</v>
      </c>
      <c r="J22" s="11" t="s">
        <v>51</v>
      </c>
      <c r="K22" s="11" t="s">
        <v>52</v>
      </c>
      <c r="L22" s="11" t="s">
        <v>38</v>
      </c>
      <c r="M22" s="11" t="s">
        <v>53</v>
      </c>
      <c r="N22" s="11" t="s">
        <v>54</v>
      </c>
      <c r="O22" s="11" t="s">
        <v>55</v>
      </c>
      <c r="P22" s="11" t="s">
        <v>56</v>
      </c>
      <c r="Q22" s="18" t="s">
        <v>57</v>
      </c>
    </row>
    <row r="23" s="1" customFormat="1" spans="1:17">
      <c r="A23" s="9"/>
      <c r="B23" s="11">
        <v>95</v>
      </c>
      <c r="C23" s="12" t="s">
        <v>139</v>
      </c>
      <c r="D23" s="11" t="s">
        <v>60</v>
      </c>
      <c r="E23" s="11">
        <v>200</v>
      </c>
      <c r="F23" s="11">
        <v>0</v>
      </c>
      <c r="G23" s="11">
        <v>0</v>
      </c>
      <c r="H23" s="11">
        <v>19.8</v>
      </c>
      <c r="I23" s="11">
        <v>81.6</v>
      </c>
      <c r="J23" s="11">
        <v>0.16</v>
      </c>
      <c r="K23" s="11">
        <v>9.18</v>
      </c>
      <c r="L23" s="11">
        <v>0.16</v>
      </c>
      <c r="M23" s="11">
        <v>0.8</v>
      </c>
      <c r="N23" s="11">
        <v>0.78</v>
      </c>
      <c r="O23" s="11">
        <v>0</v>
      </c>
      <c r="P23" s="11">
        <v>0</v>
      </c>
      <c r="Q23" s="18">
        <v>0</v>
      </c>
    </row>
    <row r="24" s="1" customFormat="1" spans="1:17">
      <c r="A24" s="9"/>
      <c r="B24" s="11"/>
      <c r="C24" s="12" t="s">
        <v>70</v>
      </c>
      <c r="D24" s="11">
        <f>SUM(D17:D23)</f>
        <v>620</v>
      </c>
      <c r="E24" s="11">
        <f t="shared" ref="E24:Q24" si="1">SUM(E17:E23)</f>
        <v>940</v>
      </c>
      <c r="F24" s="11">
        <f t="shared" si="1"/>
        <v>27.5</v>
      </c>
      <c r="G24" s="11">
        <f t="shared" si="1"/>
        <v>21.05</v>
      </c>
      <c r="H24" s="11">
        <f t="shared" si="1"/>
        <v>68.22</v>
      </c>
      <c r="I24" s="11">
        <f t="shared" si="1"/>
        <v>591.35</v>
      </c>
      <c r="J24" s="11">
        <f t="shared" si="1"/>
        <v>0.7</v>
      </c>
      <c r="K24" s="11">
        <f t="shared" si="1"/>
        <v>23.55</v>
      </c>
      <c r="L24" s="11">
        <f t="shared" si="1"/>
        <v>0.17</v>
      </c>
      <c r="M24" s="11">
        <f t="shared" si="1"/>
        <v>2.52</v>
      </c>
      <c r="N24" s="11">
        <f t="shared" si="1"/>
        <v>129.34</v>
      </c>
      <c r="O24" s="11">
        <f t="shared" si="1"/>
        <v>395.64</v>
      </c>
      <c r="P24" s="11">
        <f t="shared" si="1"/>
        <v>100.82</v>
      </c>
      <c r="Q24" s="11">
        <f t="shared" si="1"/>
        <v>14.76</v>
      </c>
    </row>
    <row r="25" s="1" customFormat="1" spans="1:17">
      <c r="A25" s="2"/>
      <c r="B25" s="3"/>
      <c r="C25" s="4"/>
      <c r="D25" s="3"/>
      <c r="E25" s="3"/>
      <c r="F25" s="3">
        <f>F15+F24</f>
        <v>52.72</v>
      </c>
      <c r="G25" s="3">
        <f>G15+G24</f>
        <v>37.08</v>
      </c>
      <c r="H25" s="3">
        <f>H15+H24</f>
        <v>146.87</v>
      </c>
      <c r="I25" s="3">
        <f>I15+I24</f>
        <v>1162.96</v>
      </c>
      <c r="J25" s="3"/>
      <c r="K25" s="3"/>
      <c r="L25" s="3"/>
      <c r="M25" s="3"/>
      <c r="N25" s="3"/>
      <c r="O25" s="3"/>
      <c r="P25" s="3"/>
      <c r="Q25" s="3"/>
    </row>
  </sheetData>
  <mergeCells count="5">
    <mergeCell ref="F7:H7"/>
    <mergeCell ref="J7:M7"/>
    <mergeCell ref="N7:Q7"/>
    <mergeCell ref="B7:B8"/>
    <mergeCell ref="I7:I8"/>
  </mergeCells>
  <pageMargins left="0.75" right="0.118055555555556" top="1" bottom="1" header="0.5" footer="0.5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E20" sqref="E20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43" style="4"/>
    <col min="4" max="5" width="12" style="3"/>
    <col min="6" max="7" width="8.14285714285714" style="3"/>
    <col min="8" max="8" width="10" style="3"/>
    <col min="9" max="9" width="15" style="3"/>
    <col min="10" max="11" width="8.14285714285714" style="3"/>
    <col min="12" max="12" width="9.28571428571429" style="3"/>
    <col min="13" max="13" width="8.14285714285714" style="3"/>
    <col min="14" max="15" width="10.5714285714286" style="3"/>
    <col min="16" max="16" width="9.28571428571429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140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 t="s">
        <v>141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24"/>
      <c r="B6" s="6"/>
      <c r="C6" s="7" t="s">
        <v>142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6"/>
    </row>
    <row r="7" s="1" customFormat="1" spans="1:17">
      <c r="A7" s="25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25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9"/>
      <c r="B10" s="11" t="s">
        <v>143</v>
      </c>
      <c r="C10" s="12" t="s">
        <v>144</v>
      </c>
      <c r="D10" s="11">
        <v>110</v>
      </c>
      <c r="E10" s="11">
        <v>110</v>
      </c>
      <c r="F10" s="11" t="s">
        <v>145</v>
      </c>
      <c r="G10" s="11" t="s">
        <v>146</v>
      </c>
      <c r="H10" s="11" t="s">
        <v>87</v>
      </c>
      <c r="I10" s="11" t="s">
        <v>147</v>
      </c>
      <c r="J10" s="11" t="s">
        <v>148</v>
      </c>
      <c r="K10" s="11" t="s">
        <v>149</v>
      </c>
      <c r="L10" s="11" t="s">
        <v>150</v>
      </c>
      <c r="M10" s="11" t="s">
        <v>151</v>
      </c>
      <c r="N10" s="11" t="s">
        <v>152</v>
      </c>
      <c r="O10" s="11" t="s">
        <v>153</v>
      </c>
      <c r="P10" s="11" t="s">
        <v>154</v>
      </c>
      <c r="Q10" s="18" t="s">
        <v>155</v>
      </c>
    </row>
    <row r="11" s="1" customFormat="1" spans="1:17">
      <c r="A11" s="9"/>
      <c r="B11" s="11" t="s">
        <v>156</v>
      </c>
      <c r="C11" s="12" t="s">
        <v>157</v>
      </c>
      <c r="D11" s="11">
        <v>180</v>
      </c>
      <c r="E11" s="11">
        <v>180</v>
      </c>
      <c r="F11" s="11" t="s">
        <v>158</v>
      </c>
      <c r="G11" s="11" t="s">
        <v>159</v>
      </c>
      <c r="H11" s="11" t="s">
        <v>160</v>
      </c>
      <c r="I11" s="11" t="s">
        <v>161</v>
      </c>
      <c r="J11" s="11" t="s">
        <v>34</v>
      </c>
      <c r="K11" s="11" t="s">
        <v>38</v>
      </c>
      <c r="L11" s="11" t="s">
        <v>38</v>
      </c>
      <c r="M11" s="11" t="s">
        <v>162</v>
      </c>
      <c r="N11" s="11" t="s">
        <v>163</v>
      </c>
      <c r="O11" s="11" t="s">
        <v>164</v>
      </c>
      <c r="P11" s="11" t="s">
        <v>165</v>
      </c>
      <c r="Q11" s="18" t="s">
        <v>166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167</v>
      </c>
      <c r="C14" s="12" t="s">
        <v>168</v>
      </c>
      <c r="D14" s="11" t="s">
        <v>60</v>
      </c>
      <c r="E14" s="11">
        <v>200</v>
      </c>
      <c r="F14" s="11" t="s">
        <v>169</v>
      </c>
      <c r="G14" s="11" t="s">
        <v>170</v>
      </c>
      <c r="H14" s="11" t="s">
        <v>171</v>
      </c>
      <c r="I14" s="11" t="s">
        <v>172</v>
      </c>
      <c r="J14" s="11" t="s">
        <v>81</v>
      </c>
      <c r="K14" s="11" t="s">
        <v>173</v>
      </c>
      <c r="L14" s="11" t="s">
        <v>51</v>
      </c>
      <c r="M14" s="11" t="s">
        <v>38</v>
      </c>
      <c r="N14" s="11" t="s">
        <v>174</v>
      </c>
      <c r="O14" s="11" t="s">
        <v>175</v>
      </c>
      <c r="P14" s="11" t="s">
        <v>176</v>
      </c>
      <c r="Q14" s="18" t="s">
        <v>177</v>
      </c>
    </row>
    <row r="15" s="1" customFormat="1" spans="1:17">
      <c r="A15" s="9"/>
      <c r="B15" s="11"/>
      <c r="C15" s="12" t="s">
        <v>70</v>
      </c>
      <c r="D15" s="11">
        <f>D10+D11+D12+D13+D14</f>
        <v>540</v>
      </c>
      <c r="E15" s="11">
        <f t="shared" ref="E15:Q15" si="0">E10+E11+E12+E13+E14</f>
        <v>560</v>
      </c>
      <c r="F15" s="11">
        <f t="shared" si="0"/>
        <v>38.11</v>
      </c>
      <c r="G15" s="11">
        <f t="shared" si="0"/>
        <v>18.2</v>
      </c>
      <c r="H15" s="11">
        <f t="shared" si="0"/>
        <v>78.3</v>
      </c>
      <c r="I15" s="11">
        <f t="shared" si="0"/>
        <v>638.06</v>
      </c>
      <c r="J15" s="11">
        <f t="shared" si="0"/>
        <v>0.327</v>
      </c>
      <c r="K15" s="11">
        <f t="shared" si="0"/>
        <v>1.668</v>
      </c>
      <c r="L15" s="11">
        <f t="shared" si="0"/>
        <v>0.3404</v>
      </c>
      <c r="M15" s="11">
        <f t="shared" si="0"/>
        <v>4.244</v>
      </c>
      <c r="N15" s="11">
        <f t="shared" si="0"/>
        <v>189.026</v>
      </c>
      <c r="O15" s="11">
        <f t="shared" si="0"/>
        <v>567.857</v>
      </c>
      <c r="P15" s="11">
        <f t="shared" si="0"/>
        <v>209.76</v>
      </c>
      <c r="Q15" s="11">
        <f t="shared" si="0"/>
        <v>8.754</v>
      </c>
    </row>
    <row r="16" s="1" customFormat="1" spans="1:17">
      <c r="A16" s="9"/>
      <c r="B16" s="11"/>
      <c r="C16" s="10" t="s">
        <v>71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</row>
    <row r="17" s="1" customFormat="1" spans="1:17">
      <c r="A17" s="9"/>
      <c r="B17" s="11">
        <v>29</v>
      </c>
      <c r="C17" s="12" t="s">
        <v>178</v>
      </c>
      <c r="D17" s="11">
        <v>60</v>
      </c>
      <c r="E17" s="11">
        <v>100</v>
      </c>
      <c r="F17" s="11">
        <v>0.66</v>
      </c>
      <c r="G17" s="11">
        <v>0.12</v>
      </c>
      <c r="H17" s="11">
        <v>2.28</v>
      </c>
      <c r="I17" s="11">
        <v>13.8</v>
      </c>
      <c r="J17" s="11">
        <v>0.02</v>
      </c>
      <c r="K17" s="11">
        <v>12</v>
      </c>
      <c r="L17" s="11">
        <v>0.33</v>
      </c>
      <c r="M17" s="11">
        <v>0</v>
      </c>
      <c r="N17" s="11">
        <v>4.8</v>
      </c>
      <c r="O17" s="11">
        <v>21</v>
      </c>
      <c r="P17" s="11">
        <v>0</v>
      </c>
      <c r="Q17" s="18">
        <v>0.3</v>
      </c>
    </row>
    <row r="18" s="1" customFormat="1" spans="1:17">
      <c r="A18" s="9"/>
      <c r="B18" s="11">
        <v>34</v>
      </c>
      <c r="C18" s="12" t="s">
        <v>179</v>
      </c>
      <c r="D18" s="11">
        <v>200</v>
      </c>
      <c r="E18" s="11">
        <v>250</v>
      </c>
      <c r="F18" s="11">
        <v>9</v>
      </c>
      <c r="G18" s="11">
        <v>5.6</v>
      </c>
      <c r="H18" s="11">
        <v>13.8</v>
      </c>
      <c r="I18" s="11">
        <v>141</v>
      </c>
      <c r="J18" s="11">
        <v>0.24</v>
      </c>
      <c r="K18" s="11">
        <v>1.16</v>
      </c>
      <c r="L18" s="11">
        <v>0</v>
      </c>
      <c r="M18" s="11">
        <v>0.18</v>
      </c>
      <c r="N18" s="11">
        <v>45.56</v>
      </c>
      <c r="O18" s="11">
        <v>86.52</v>
      </c>
      <c r="P18" s="11">
        <v>28.94</v>
      </c>
      <c r="Q18" s="18">
        <v>2.16</v>
      </c>
    </row>
    <row r="19" s="1" customFormat="1" spans="1:17">
      <c r="A19" s="9"/>
      <c r="B19" s="11">
        <v>82</v>
      </c>
      <c r="C19" s="12" t="s">
        <v>180</v>
      </c>
      <c r="D19" s="11">
        <v>105</v>
      </c>
      <c r="E19" s="11">
        <v>105</v>
      </c>
      <c r="F19" s="11">
        <v>23.65</v>
      </c>
      <c r="G19" s="11">
        <v>16.15</v>
      </c>
      <c r="H19" s="11">
        <v>0.57</v>
      </c>
      <c r="I19" s="11">
        <v>242.53</v>
      </c>
      <c r="J19" s="11">
        <v>0.05</v>
      </c>
      <c r="K19" s="11">
        <v>1.31</v>
      </c>
      <c r="L19" s="11">
        <v>0.01</v>
      </c>
      <c r="M19" s="11">
        <v>1.48</v>
      </c>
      <c r="N19" s="11">
        <v>29.07</v>
      </c>
      <c r="O19" s="11">
        <v>180.2</v>
      </c>
      <c r="P19" s="11">
        <v>22.32</v>
      </c>
      <c r="Q19" s="18">
        <v>1.27</v>
      </c>
    </row>
    <row r="20" s="1" customFormat="1" spans="1:17">
      <c r="A20" s="13"/>
      <c r="B20" s="14">
        <v>64</v>
      </c>
      <c r="C20" s="15" t="s">
        <v>181</v>
      </c>
      <c r="D20" s="11">
        <v>180</v>
      </c>
      <c r="E20" s="11">
        <v>180</v>
      </c>
      <c r="F20" s="11">
        <v>6.45</v>
      </c>
      <c r="G20" s="11">
        <v>4.05</v>
      </c>
      <c r="H20" s="11">
        <v>40.2</v>
      </c>
      <c r="I20" s="11">
        <v>223.65</v>
      </c>
      <c r="J20" s="11">
        <v>0.08</v>
      </c>
      <c r="K20" s="11">
        <v>0</v>
      </c>
      <c r="L20" s="11">
        <v>0</v>
      </c>
      <c r="M20" s="11">
        <v>2.07</v>
      </c>
      <c r="N20" s="11">
        <v>13.05</v>
      </c>
      <c r="O20" s="11">
        <v>58.34</v>
      </c>
      <c r="P20" s="11">
        <v>22.53</v>
      </c>
      <c r="Q20" s="18">
        <v>1.25</v>
      </c>
    </row>
    <row r="21" s="1" customFormat="1" spans="1:17">
      <c r="A21" s="9"/>
      <c r="B21" s="11" t="s">
        <v>30</v>
      </c>
      <c r="C21" s="12" t="s">
        <v>31</v>
      </c>
      <c r="D21" s="11">
        <v>60</v>
      </c>
      <c r="E21" s="11">
        <v>80</v>
      </c>
      <c r="F21" s="11">
        <v>4.26</v>
      </c>
      <c r="G21" s="11">
        <v>0.42</v>
      </c>
      <c r="H21" s="11">
        <v>26.52</v>
      </c>
      <c r="I21" s="11">
        <v>144</v>
      </c>
      <c r="J21" s="11">
        <v>0.06</v>
      </c>
      <c r="K21" s="11" t="s">
        <v>38</v>
      </c>
      <c r="L21" s="11" t="s">
        <v>38</v>
      </c>
      <c r="M21" s="11">
        <v>0.18</v>
      </c>
      <c r="N21" s="11">
        <v>22.2</v>
      </c>
      <c r="O21" s="11">
        <v>130.8</v>
      </c>
      <c r="P21" s="11">
        <v>39</v>
      </c>
      <c r="Q21" s="18">
        <v>1.68</v>
      </c>
    </row>
    <row r="22" s="1" customFormat="1" spans="1:17">
      <c r="A22" s="9"/>
      <c r="B22" s="11" t="s">
        <v>44</v>
      </c>
      <c r="C22" s="12" t="s">
        <v>45</v>
      </c>
      <c r="D22" s="11">
        <v>20</v>
      </c>
      <c r="E22" s="11">
        <v>30</v>
      </c>
      <c r="F22" s="11" t="s">
        <v>47</v>
      </c>
      <c r="G22" s="11" t="s">
        <v>48</v>
      </c>
      <c r="H22" s="11" t="s">
        <v>49</v>
      </c>
      <c r="I22" s="11" t="s">
        <v>50</v>
      </c>
      <c r="J22" s="11" t="s">
        <v>51</v>
      </c>
      <c r="K22" s="11" t="s">
        <v>52</v>
      </c>
      <c r="L22" s="11" t="s">
        <v>38</v>
      </c>
      <c r="M22" s="11" t="s">
        <v>53</v>
      </c>
      <c r="N22" s="11" t="s">
        <v>54</v>
      </c>
      <c r="O22" s="11" t="s">
        <v>55</v>
      </c>
      <c r="P22" s="11" t="s">
        <v>56</v>
      </c>
      <c r="Q22" s="18" t="s">
        <v>57</v>
      </c>
    </row>
    <row r="23" s="1" customFormat="1" spans="1:17">
      <c r="A23" s="9"/>
      <c r="B23" s="11" t="s">
        <v>182</v>
      </c>
      <c r="C23" s="12" t="s">
        <v>183</v>
      </c>
      <c r="D23" s="11" t="s">
        <v>60</v>
      </c>
      <c r="E23" s="11">
        <v>200</v>
      </c>
      <c r="F23" s="11" t="s">
        <v>116</v>
      </c>
      <c r="G23" s="11" t="s">
        <v>38</v>
      </c>
      <c r="H23" s="11" t="s">
        <v>117</v>
      </c>
      <c r="I23" s="11" t="s">
        <v>184</v>
      </c>
      <c r="J23" s="11" t="s">
        <v>38</v>
      </c>
      <c r="K23" s="11" t="s">
        <v>52</v>
      </c>
      <c r="L23" s="11" t="s">
        <v>38</v>
      </c>
      <c r="M23" s="11" t="s">
        <v>38</v>
      </c>
      <c r="N23" s="11" t="s">
        <v>185</v>
      </c>
      <c r="O23" s="11" t="s">
        <v>186</v>
      </c>
      <c r="P23" s="11" t="s">
        <v>187</v>
      </c>
      <c r="Q23" s="18" t="s">
        <v>123</v>
      </c>
    </row>
    <row r="24" s="1" customFormat="1" spans="1:17">
      <c r="A24" s="9"/>
      <c r="B24" s="11"/>
      <c r="C24" s="12" t="s">
        <v>70</v>
      </c>
      <c r="D24" s="16">
        <f>SUM(D17:D23)</f>
        <v>625</v>
      </c>
      <c r="E24" s="16">
        <f t="shared" ref="E24:Q24" si="1">SUM(E17:E23)</f>
        <v>945</v>
      </c>
      <c r="F24" s="16">
        <f t="shared" si="1"/>
        <v>44.02</v>
      </c>
      <c r="G24" s="16">
        <f t="shared" si="1"/>
        <v>26.34</v>
      </c>
      <c r="H24" s="16">
        <f t="shared" si="1"/>
        <v>83.37</v>
      </c>
      <c r="I24" s="16">
        <f t="shared" si="1"/>
        <v>764.98</v>
      </c>
      <c r="J24" s="16">
        <f t="shared" si="1"/>
        <v>0.45</v>
      </c>
      <c r="K24" s="16">
        <f t="shared" si="1"/>
        <v>14.47</v>
      </c>
      <c r="L24" s="16">
        <f t="shared" si="1"/>
        <v>0.34</v>
      </c>
      <c r="M24" s="16">
        <f t="shared" si="1"/>
        <v>3.91</v>
      </c>
      <c r="N24" s="16">
        <f t="shared" si="1"/>
        <v>114.68</v>
      </c>
      <c r="O24" s="16">
        <f t="shared" si="1"/>
        <v>476.86</v>
      </c>
      <c r="P24" s="16">
        <f t="shared" si="1"/>
        <v>112.79</v>
      </c>
      <c r="Q24" s="16">
        <f t="shared" si="1"/>
        <v>6.66</v>
      </c>
    </row>
    <row r="25" spans="6:9">
      <c r="F25" s="3">
        <f>F15+F24</f>
        <v>82.13</v>
      </c>
      <c r="G25" s="3">
        <f>G15+G24</f>
        <v>44.54</v>
      </c>
      <c r="H25" s="3">
        <f>H15+H24</f>
        <v>161.67</v>
      </c>
      <c r="I25" s="3">
        <f>I15+I24</f>
        <v>1403.04</v>
      </c>
    </row>
  </sheetData>
  <mergeCells count="5">
    <mergeCell ref="F7:H7"/>
    <mergeCell ref="J7:M7"/>
    <mergeCell ref="N7:Q7"/>
    <mergeCell ref="B7:B8"/>
    <mergeCell ref="I7:I8"/>
  </mergeCells>
  <pageMargins left="0.75" right="0.196527777777778" top="1" bottom="1" header="0.5" footer="0.5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E20" sqref="E20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40.0285714285714" style="4" customWidth="1"/>
    <col min="4" max="5" width="12" style="3"/>
    <col min="6" max="7" width="8.14285714285714" style="3"/>
    <col min="8" max="8" width="10" style="3"/>
    <col min="9" max="9" width="15" style="3"/>
    <col min="10" max="11" width="8.14285714285714" style="3"/>
    <col min="12" max="12" width="9.28571428571429" style="3"/>
    <col min="13" max="13" width="8.14285714285714" style="3"/>
    <col min="14" max="15" width="10.5714285714286" style="3"/>
    <col min="16" max="16" width="13.647619047619" style="3" customWidth="1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188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 t="s">
        <v>189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190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9"/>
      <c r="B10" s="11">
        <v>167</v>
      </c>
      <c r="C10" s="12" t="s">
        <v>191</v>
      </c>
      <c r="D10" s="11">
        <v>200</v>
      </c>
      <c r="E10" s="11">
        <v>200</v>
      </c>
      <c r="F10" s="11" t="s">
        <v>100</v>
      </c>
      <c r="G10" s="11" t="s">
        <v>192</v>
      </c>
      <c r="H10" s="11" t="s">
        <v>87</v>
      </c>
      <c r="I10" s="11" t="s">
        <v>193</v>
      </c>
      <c r="J10" s="11" t="s">
        <v>194</v>
      </c>
      <c r="K10" s="11" t="s">
        <v>195</v>
      </c>
      <c r="L10" s="11" t="s">
        <v>196</v>
      </c>
      <c r="M10" s="11" t="s">
        <v>197</v>
      </c>
      <c r="N10" s="11" t="s">
        <v>198</v>
      </c>
      <c r="O10" s="11" t="s">
        <v>199</v>
      </c>
      <c r="P10" s="11" t="s">
        <v>200</v>
      </c>
      <c r="Q10" s="18" t="s">
        <v>201</v>
      </c>
    </row>
    <row r="11" s="1" customFormat="1" spans="1:17">
      <c r="A11" s="9"/>
      <c r="B11" s="11" t="s">
        <v>55</v>
      </c>
      <c r="C11" s="12" t="s">
        <v>202</v>
      </c>
      <c r="D11" s="11" t="s">
        <v>109</v>
      </c>
      <c r="E11" s="11">
        <v>150</v>
      </c>
      <c r="F11" s="11">
        <v>1.35</v>
      </c>
      <c r="G11" s="11" t="s">
        <v>38</v>
      </c>
      <c r="H11" s="11">
        <v>12.9</v>
      </c>
      <c r="I11" s="11">
        <v>57</v>
      </c>
      <c r="J11" s="11">
        <v>0.09</v>
      </c>
      <c r="K11" s="11">
        <v>57</v>
      </c>
      <c r="L11" s="11">
        <v>0.09</v>
      </c>
      <c r="M11" s="11" t="s">
        <v>38</v>
      </c>
      <c r="N11" s="11">
        <v>52.5</v>
      </c>
      <c r="O11" s="11">
        <v>25.5</v>
      </c>
      <c r="P11" s="11">
        <v>16.5</v>
      </c>
      <c r="Q11" s="18">
        <v>0.15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>
        <v>20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>
        <v>104</v>
      </c>
      <c r="C14" s="12" t="s">
        <v>203</v>
      </c>
      <c r="D14" s="11" t="s">
        <v>60</v>
      </c>
      <c r="E14" s="11">
        <v>200</v>
      </c>
      <c r="F14" s="11">
        <v>0</v>
      </c>
      <c r="G14" s="11">
        <v>0</v>
      </c>
      <c r="H14" s="11">
        <v>19.2</v>
      </c>
      <c r="I14" s="11">
        <v>76.8</v>
      </c>
      <c r="J14" s="11">
        <v>0.16</v>
      </c>
      <c r="K14" s="11">
        <v>9.16</v>
      </c>
      <c r="L14" s="11">
        <v>0.12</v>
      </c>
      <c r="M14" s="11">
        <v>0.8</v>
      </c>
      <c r="N14" s="11">
        <v>0.76</v>
      </c>
      <c r="O14" s="11">
        <v>0</v>
      </c>
      <c r="P14" s="11">
        <v>0</v>
      </c>
      <c r="Q14" s="18">
        <v>0</v>
      </c>
    </row>
    <row r="15" s="1" customFormat="1" spans="1:17">
      <c r="A15" s="9"/>
      <c r="B15" s="11"/>
      <c r="C15" s="12" t="s">
        <v>70</v>
      </c>
      <c r="D15" s="11">
        <f>D10+D11+D12+D13+D14</f>
        <v>600</v>
      </c>
      <c r="E15" s="11">
        <f t="shared" ref="E15:Q15" si="0">E10+E11+E12+E13+E14</f>
        <v>620</v>
      </c>
      <c r="F15" s="11">
        <f t="shared" si="0"/>
        <v>20.22</v>
      </c>
      <c r="G15" s="11">
        <f t="shared" si="0"/>
        <v>16.78</v>
      </c>
      <c r="H15" s="11">
        <f t="shared" si="0"/>
        <v>55.5</v>
      </c>
      <c r="I15" s="11">
        <f t="shared" si="0"/>
        <v>462.26</v>
      </c>
      <c r="J15" s="11">
        <f t="shared" si="0"/>
        <v>0.37</v>
      </c>
      <c r="K15" s="11">
        <f t="shared" si="0"/>
        <v>66.76</v>
      </c>
      <c r="L15" s="11">
        <f t="shared" si="0"/>
        <v>0.54</v>
      </c>
      <c r="M15" s="11">
        <f t="shared" si="0"/>
        <v>1.69</v>
      </c>
      <c r="N15" s="11">
        <f t="shared" si="0"/>
        <v>183.51</v>
      </c>
      <c r="O15" s="11">
        <f t="shared" si="0"/>
        <v>365.25</v>
      </c>
      <c r="P15" s="11">
        <f t="shared" si="0"/>
        <v>63.01</v>
      </c>
      <c r="Q15" s="11">
        <f t="shared" si="0"/>
        <v>4.24</v>
      </c>
    </row>
    <row r="16" s="1" customFormat="1" spans="1:17">
      <c r="A16" s="9"/>
      <c r="B16" s="11"/>
      <c r="C16" s="10" t="s">
        <v>71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</row>
    <row r="17" s="1" customFormat="1" spans="1:17">
      <c r="A17" s="9"/>
      <c r="B17" s="11">
        <v>28</v>
      </c>
      <c r="C17" s="12" t="s">
        <v>124</v>
      </c>
      <c r="D17" s="11">
        <v>60</v>
      </c>
      <c r="E17" s="11">
        <v>100</v>
      </c>
      <c r="F17" s="11">
        <v>0.42</v>
      </c>
      <c r="G17" s="11">
        <v>0.06</v>
      </c>
      <c r="H17" s="11">
        <v>1.02</v>
      </c>
      <c r="I17" s="11">
        <v>6.18</v>
      </c>
      <c r="J17" s="11">
        <v>0.01</v>
      </c>
      <c r="K17" s="11">
        <v>4.2</v>
      </c>
      <c r="L17" s="11">
        <v>0.01</v>
      </c>
      <c r="M17" s="11">
        <v>0</v>
      </c>
      <c r="N17" s="11">
        <v>10.2</v>
      </c>
      <c r="O17" s="11">
        <v>25.2</v>
      </c>
      <c r="P17" s="11">
        <v>0</v>
      </c>
      <c r="Q17" s="18">
        <v>0.3</v>
      </c>
    </row>
    <row r="18" s="1" customFormat="1" spans="1:17">
      <c r="A18" s="9"/>
      <c r="B18" s="11">
        <v>31</v>
      </c>
      <c r="C18" s="12" t="s">
        <v>204</v>
      </c>
      <c r="D18" s="11">
        <v>200</v>
      </c>
      <c r="E18" s="11">
        <v>250</v>
      </c>
      <c r="F18" s="11">
        <v>6.2</v>
      </c>
      <c r="G18" s="11">
        <v>7.2</v>
      </c>
      <c r="H18" s="11">
        <v>9.2</v>
      </c>
      <c r="I18" s="11">
        <v>127.8</v>
      </c>
      <c r="J18" s="11">
        <v>0.04</v>
      </c>
      <c r="K18" s="11">
        <v>9.92</v>
      </c>
      <c r="L18" s="11">
        <v>0</v>
      </c>
      <c r="M18" s="11">
        <v>1.1</v>
      </c>
      <c r="N18" s="11">
        <v>51</v>
      </c>
      <c r="O18" s="11">
        <v>61.2</v>
      </c>
      <c r="P18" s="11">
        <v>22.8</v>
      </c>
      <c r="Q18" s="18">
        <v>1</v>
      </c>
    </row>
    <row r="19" s="1" customFormat="1" spans="1:17">
      <c r="A19" s="9"/>
      <c r="B19" s="11">
        <v>126</v>
      </c>
      <c r="C19" s="12" t="s">
        <v>205</v>
      </c>
      <c r="D19" s="11">
        <v>110</v>
      </c>
      <c r="E19" s="11">
        <v>110</v>
      </c>
      <c r="F19" s="11">
        <v>16.65</v>
      </c>
      <c r="G19" s="11">
        <v>8.01</v>
      </c>
      <c r="H19" s="11">
        <v>4.86</v>
      </c>
      <c r="I19" s="11">
        <v>158.22</v>
      </c>
      <c r="J19" s="11">
        <v>0.15</v>
      </c>
      <c r="K19" s="11">
        <v>2.01</v>
      </c>
      <c r="L19" s="11">
        <v>1.89</v>
      </c>
      <c r="M19" s="11">
        <v>1.11</v>
      </c>
      <c r="N19" s="11">
        <v>41.45</v>
      </c>
      <c r="O19" s="11">
        <v>314</v>
      </c>
      <c r="P19" s="11">
        <v>51.28</v>
      </c>
      <c r="Q19" s="18">
        <v>3.77</v>
      </c>
    </row>
    <row r="20" s="1" customFormat="1" ht="32" customHeight="1" spans="1:17">
      <c r="A20" s="13"/>
      <c r="B20" s="14">
        <v>55</v>
      </c>
      <c r="C20" s="15" t="s">
        <v>206</v>
      </c>
      <c r="D20" s="11">
        <v>180</v>
      </c>
      <c r="E20" s="11">
        <v>180</v>
      </c>
      <c r="F20" s="11">
        <v>3.6</v>
      </c>
      <c r="G20" s="11">
        <v>4.95</v>
      </c>
      <c r="H20" s="11">
        <v>24.6</v>
      </c>
      <c r="I20" s="11">
        <v>156.6</v>
      </c>
      <c r="J20" s="11">
        <v>0.03</v>
      </c>
      <c r="K20" s="11">
        <v>0</v>
      </c>
      <c r="L20" s="11">
        <v>0</v>
      </c>
      <c r="M20" s="11">
        <v>1.71</v>
      </c>
      <c r="N20" s="11">
        <v>19.16</v>
      </c>
      <c r="O20" s="11">
        <v>158.46</v>
      </c>
      <c r="P20" s="11">
        <v>19.62</v>
      </c>
      <c r="Q20" s="18">
        <v>0.87</v>
      </c>
    </row>
    <row r="21" s="1" customFormat="1" spans="1:17">
      <c r="A21" s="9"/>
      <c r="B21" s="11" t="s">
        <v>30</v>
      </c>
      <c r="C21" s="12" t="s">
        <v>31</v>
      </c>
      <c r="D21" s="11">
        <v>60</v>
      </c>
      <c r="E21" s="11">
        <v>80</v>
      </c>
      <c r="F21" s="11">
        <v>4.26</v>
      </c>
      <c r="G21" s="11">
        <v>0.42</v>
      </c>
      <c r="H21" s="11">
        <v>26.52</v>
      </c>
      <c r="I21" s="11">
        <v>144</v>
      </c>
      <c r="J21" s="11">
        <v>0.06</v>
      </c>
      <c r="K21" s="11" t="s">
        <v>38</v>
      </c>
      <c r="L21" s="11" t="s">
        <v>38</v>
      </c>
      <c r="M21" s="11">
        <v>0.18</v>
      </c>
      <c r="N21" s="11">
        <v>22.2</v>
      </c>
      <c r="O21" s="11">
        <v>130.8</v>
      </c>
      <c r="P21" s="11">
        <v>39</v>
      </c>
      <c r="Q21" s="18">
        <v>1.68</v>
      </c>
    </row>
    <row r="22" s="1" customFormat="1" spans="1:17">
      <c r="A22" s="9"/>
      <c r="B22" s="11" t="s">
        <v>44</v>
      </c>
      <c r="C22" s="12" t="s">
        <v>45</v>
      </c>
      <c r="D22" s="11">
        <v>20</v>
      </c>
      <c r="E22" s="11">
        <v>30</v>
      </c>
      <c r="F22" s="11" t="s">
        <v>47</v>
      </c>
      <c r="G22" s="11" t="s">
        <v>48</v>
      </c>
      <c r="H22" s="11" t="s">
        <v>49</v>
      </c>
      <c r="I22" s="11" t="s">
        <v>50</v>
      </c>
      <c r="J22" s="11" t="s">
        <v>51</v>
      </c>
      <c r="K22" s="11" t="s">
        <v>52</v>
      </c>
      <c r="L22" s="11" t="s">
        <v>38</v>
      </c>
      <c r="M22" s="11" t="s">
        <v>53</v>
      </c>
      <c r="N22" s="11" t="s">
        <v>54</v>
      </c>
      <c r="O22" s="11" t="s">
        <v>55</v>
      </c>
      <c r="P22" s="11" t="s">
        <v>56</v>
      </c>
      <c r="Q22" s="18" t="s">
        <v>57</v>
      </c>
    </row>
    <row r="23" s="1" customFormat="1" spans="1:17">
      <c r="A23" s="9"/>
      <c r="B23" s="11">
        <v>107</v>
      </c>
      <c r="C23" s="12" t="s">
        <v>207</v>
      </c>
      <c r="D23" s="11" t="s">
        <v>60</v>
      </c>
      <c r="E23" s="11">
        <v>200</v>
      </c>
      <c r="F23" s="11">
        <v>0</v>
      </c>
      <c r="G23" s="11">
        <v>0</v>
      </c>
      <c r="H23" s="11">
        <v>22.8</v>
      </c>
      <c r="I23" s="11">
        <v>92</v>
      </c>
      <c r="J23" s="11">
        <v>0.04</v>
      </c>
      <c r="K23" s="11">
        <v>12</v>
      </c>
      <c r="L23" s="11">
        <v>0.6</v>
      </c>
      <c r="M23" s="11">
        <v>0</v>
      </c>
      <c r="N23" s="11">
        <v>0</v>
      </c>
      <c r="O23" s="11">
        <v>0</v>
      </c>
      <c r="P23" s="11">
        <v>0</v>
      </c>
      <c r="Q23" s="18">
        <v>0</v>
      </c>
    </row>
    <row r="24" s="1" customFormat="1" spans="1:17">
      <c r="A24" s="9"/>
      <c r="B24" s="11"/>
      <c r="C24" s="12" t="s">
        <v>70</v>
      </c>
      <c r="D24" s="16">
        <f>D17+D18+D19+D20+D21+D22+D23</f>
        <v>830</v>
      </c>
      <c r="E24" s="16">
        <f>E17+E18+E19+E20+E21+E22+E23</f>
        <v>950</v>
      </c>
      <c r="F24" s="16">
        <f t="shared" ref="F24:Q24" si="1">F17+F18+F19+F20+F21+F22+F23</f>
        <v>32.27</v>
      </c>
      <c r="G24" s="16">
        <f t="shared" si="1"/>
        <v>20.86</v>
      </c>
      <c r="H24" s="16">
        <f t="shared" si="1"/>
        <v>96.44</v>
      </c>
      <c r="I24" s="16">
        <f t="shared" si="1"/>
        <v>721.06</v>
      </c>
      <c r="J24" s="16">
        <f t="shared" si="1"/>
        <v>0.35</v>
      </c>
      <c r="K24" s="16">
        <f t="shared" si="1"/>
        <v>28.21</v>
      </c>
      <c r="L24" s="16">
        <f t="shared" si="1"/>
        <v>2.5</v>
      </c>
      <c r="M24" s="16">
        <f t="shared" si="1"/>
        <v>4.16</v>
      </c>
      <c r="N24" s="16">
        <f t="shared" si="1"/>
        <v>150.81</v>
      </c>
      <c r="O24" s="16">
        <f t="shared" si="1"/>
        <v>713.66</v>
      </c>
      <c r="P24" s="16">
        <f t="shared" si="1"/>
        <v>140.9</v>
      </c>
      <c r="Q24" s="16">
        <f t="shared" si="1"/>
        <v>8.08</v>
      </c>
    </row>
    <row r="25" spans="9:9">
      <c r="I25" s="3">
        <f>I15+I24</f>
        <v>1183.32</v>
      </c>
    </row>
  </sheetData>
  <mergeCells count="5">
    <mergeCell ref="F7:H7"/>
    <mergeCell ref="J7:M7"/>
    <mergeCell ref="N7:Q7"/>
    <mergeCell ref="B7:B8"/>
    <mergeCell ref="I7:I8"/>
  </mergeCells>
  <pageMargins left="0.75" right="0.156944444444444" top="1" bottom="1" header="0.5" footer="0.5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workbookViewId="0">
      <selection activeCell="A14" sqref="$A14:$XFD14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36.2571428571429" style="4" customWidth="1"/>
    <col min="4" max="5" width="12" style="3"/>
    <col min="6" max="7" width="8" style="3"/>
    <col min="8" max="8" width="10" style="3"/>
    <col min="9" max="9" width="15" style="3"/>
    <col min="10" max="11" width="8" style="3"/>
    <col min="12" max="12" width="9.28571428571429" style="3"/>
    <col min="13" max="13" width="8" style="3"/>
    <col min="14" max="15" width="10.5714285714286" style="3"/>
    <col min="16" max="16" width="12.0571428571429" style="3" customWidth="1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208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209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210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13"/>
      <c r="B10" s="14" t="s">
        <v>211</v>
      </c>
      <c r="C10" s="15" t="s">
        <v>212</v>
      </c>
      <c r="D10" s="11">
        <v>100</v>
      </c>
      <c r="E10" s="11">
        <v>100</v>
      </c>
      <c r="F10" s="11" t="s">
        <v>213</v>
      </c>
      <c r="G10" s="11" t="s">
        <v>214</v>
      </c>
      <c r="H10" s="11" t="s">
        <v>215</v>
      </c>
      <c r="I10" s="11" t="s">
        <v>216</v>
      </c>
      <c r="J10" s="11" t="s">
        <v>53</v>
      </c>
      <c r="K10" s="11" t="s">
        <v>162</v>
      </c>
      <c r="L10" s="11" t="s">
        <v>38</v>
      </c>
      <c r="M10" s="11" t="s">
        <v>116</v>
      </c>
      <c r="N10" s="11" t="s">
        <v>217</v>
      </c>
      <c r="O10" s="11" t="s">
        <v>218</v>
      </c>
      <c r="P10" s="11" t="s">
        <v>219</v>
      </c>
      <c r="Q10" s="18" t="s">
        <v>220</v>
      </c>
    </row>
    <row r="11" s="1" customFormat="1" spans="1:17">
      <c r="A11" s="13"/>
      <c r="B11" s="14">
        <v>64</v>
      </c>
      <c r="C11" s="15" t="s">
        <v>181</v>
      </c>
      <c r="D11" s="11">
        <v>180</v>
      </c>
      <c r="E11" s="11">
        <v>180</v>
      </c>
      <c r="F11" s="11">
        <v>6.45</v>
      </c>
      <c r="G11" s="11">
        <v>4.05</v>
      </c>
      <c r="H11" s="11">
        <v>40.2</v>
      </c>
      <c r="I11" s="11">
        <v>223.65</v>
      </c>
      <c r="J11" s="11">
        <v>0.08</v>
      </c>
      <c r="K11" s="11">
        <v>0</v>
      </c>
      <c r="L11" s="11">
        <v>0</v>
      </c>
      <c r="M11" s="11">
        <v>2.07</v>
      </c>
      <c r="N11" s="11">
        <v>13.05</v>
      </c>
      <c r="O11" s="11">
        <v>58.34</v>
      </c>
      <c r="P11" s="11">
        <v>22.53</v>
      </c>
      <c r="Q11" s="18">
        <v>1.25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114</v>
      </c>
      <c r="C14" s="12" t="s">
        <v>115</v>
      </c>
      <c r="D14" s="11" t="s">
        <v>60</v>
      </c>
      <c r="E14" s="11">
        <v>200</v>
      </c>
      <c r="F14" s="11" t="s">
        <v>116</v>
      </c>
      <c r="G14" s="11" t="s">
        <v>38</v>
      </c>
      <c r="H14" s="11" t="s">
        <v>117</v>
      </c>
      <c r="I14" s="11" t="s">
        <v>118</v>
      </c>
      <c r="J14" s="11" t="s">
        <v>38</v>
      </c>
      <c r="K14" s="11" t="s">
        <v>119</v>
      </c>
      <c r="L14" s="11" t="s">
        <v>38</v>
      </c>
      <c r="M14" s="11" t="s">
        <v>38</v>
      </c>
      <c r="N14" s="11" t="s">
        <v>120</v>
      </c>
      <c r="O14" s="11" t="s">
        <v>121</v>
      </c>
      <c r="P14" s="11" t="s">
        <v>122</v>
      </c>
      <c r="Q14" s="18" t="s">
        <v>123</v>
      </c>
    </row>
    <row r="15" s="1" customFormat="1" spans="1:17">
      <c r="A15" s="9"/>
      <c r="B15" s="11"/>
      <c r="C15" s="12" t="s">
        <v>221</v>
      </c>
      <c r="D15" s="11">
        <v>60</v>
      </c>
      <c r="E15" s="11">
        <v>60</v>
      </c>
      <c r="F15" s="11" t="s">
        <v>87</v>
      </c>
      <c r="G15" s="11" t="s">
        <v>88</v>
      </c>
      <c r="H15" s="11" t="s">
        <v>89</v>
      </c>
      <c r="I15" s="11" t="s">
        <v>90</v>
      </c>
      <c r="J15" s="11" t="s">
        <v>81</v>
      </c>
      <c r="K15" s="11" t="s">
        <v>38</v>
      </c>
      <c r="L15" s="11" t="s">
        <v>38</v>
      </c>
      <c r="M15" s="11" t="s">
        <v>38</v>
      </c>
      <c r="N15" s="11" t="s">
        <v>91</v>
      </c>
      <c r="O15" s="11" t="s">
        <v>92</v>
      </c>
      <c r="P15" s="11" t="s">
        <v>38</v>
      </c>
      <c r="Q15" s="18" t="s">
        <v>93</v>
      </c>
    </row>
    <row r="16" s="1" customFormat="1" spans="1:17">
      <c r="A16" s="9"/>
      <c r="B16" s="11"/>
      <c r="C16" s="12" t="s">
        <v>70</v>
      </c>
      <c r="D16" s="11">
        <f>D10+D11+D12+D13+D14+D15</f>
        <v>590</v>
      </c>
      <c r="E16" s="11">
        <f>550+10+50</f>
        <v>610</v>
      </c>
      <c r="F16" s="11">
        <f>F10+F11+F12+F13+F14+F15</f>
        <v>30.44</v>
      </c>
      <c r="G16" s="11">
        <f t="shared" ref="G16:Q16" si="0">G10+G11+G12+G13+G14+G15</f>
        <v>19.75</v>
      </c>
      <c r="H16" s="11">
        <f t="shared" si="0"/>
        <v>109.43</v>
      </c>
      <c r="I16" s="11">
        <f t="shared" si="0"/>
        <v>746.78</v>
      </c>
      <c r="J16" s="11">
        <f t="shared" si="0"/>
        <v>0.23</v>
      </c>
      <c r="K16" s="11">
        <f t="shared" si="0"/>
        <v>4.42</v>
      </c>
      <c r="L16" s="11">
        <f t="shared" si="0"/>
        <v>0</v>
      </c>
      <c r="M16" s="11">
        <f t="shared" si="0"/>
        <v>2.38</v>
      </c>
      <c r="N16" s="11">
        <f t="shared" si="0"/>
        <v>67.46</v>
      </c>
      <c r="O16" s="11">
        <f t="shared" si="0"/>
        <v>326.02</v>
      </c>
      <c r="P16" s="11">
        <f t="shared" si="0"/>
        <v>73.33</v>
      </c>
      <c r="Q16" s="11">
        <f t="shared" si="0"/>
        <v>5.82</v>
      </c>
    </row>
    <row r="17" s="1" customFormat="1" spans="1:17">
      <c r="A17" s="9"/>
      <c r="B17" s="11"/>
      <c r="C17" s="10" t="s">
        <v>71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/>
    </row>
    <row r="18" s="1" customFormat="1" spans="1:17">
      <c r="A18" s="9"/>
      <c r="B18" s="11">
        <v>29</v>
      </c>
      <c r="C18" s="12" t="s">
        <v>178</v>
      </c>
      <c r="D18" s="11">
        <v>60</v>
      </c>
      <c r="E18" s="11">
        <v>100</v>
      </c>
      <c r="F18" s="11">
        <v>0.66</v>
      </c>
      <c r="G18" s="11">
        <v>0.12</v>
      </c>
      <c r="H18" s="11">
        <v>2.28</v>
      </c>
      <c r="I18" s="11">
        <v>13.8</v>
      </c>
      <c r="J18" s="11">
        <v>0.02</v>
      </c>
      <c r="K18" s="11">
        <v>12</v>
      </c>
      <c r="L18" s="11">
        <v>0.33</v>
      </c>
      <c r="M18" s="11">
        <v>0</v>
      </c>
      <c r="N18" s="11">
        <v>4.8</v>
      </c>
      <c r="O18" s="11">
        <v>21</v>
      </c>
      <c r="P18" s="11">
        <v>0</v>
      </c>
      <c r="Q18" s="18">
        <v>0.3</v>
      </c>
    </row>
    <row r="19" s="1" customFormat="1" spans="1:17">
      <c r="A19" s="9"/>
      <c r="B19" s="11">
        <v>129</v>
      </c>
      <c r="C19" s="12" t="s">
        <v>222</v>
      </c>
      <c r="D19" s="11">
        <v>200</v>
      </c>
      <c r="E19" s="11">
        <v>250</v>
      </c>
      <c r="F19" s="11">
        <v>4.56</v>
      </c>
      <c r="G19" s="11">
        <v>4.88</v>
      </c>
      <c r="H19" s="11">
        <v>10.42</v>
      </c>
      <c r="I19" s="11">
        <v>103.84</v>
      </c>
      <c r="J19" s="11">
        <v>0.22</v>
      </c>
      <c r="K19" s="11">
        <v>11</v>
      </c>
      <c r="L19" s="11">
        <v>0</v>
      </c>
      <c r="M19" s="11">
        <v>0.38</v>
      </c>
      <c r="N19" s="11">
        <v>33.14</v>
      </c>
      <c r="O19" s="11">
        <v>154.08</v>
      </c>
      <c r="P19" s="11">
        <v>54.64</v>
      </c>
      <c r="Q19" s="18">
        <v>2.04</v>
      </c>
    </row>
    <row r="20" s="1" customFormat="1" spans="1:17">
      <c r="A20" s="9"/>
      <c r="B20" s="11">
        <v>146</v>
      </c>
      <c r="C20" s="12" t="s">
        <v>223</v>
      </c>
      <c r="D20" s="11">
        <v>100</v>
      </c>
      <c r="E20" s="11">
        <v>100</v>
      </c>
      <c r="F20" s="11">
        <v>19.26</v>
      </c>
      <c r="G20" s="11">
        <v>3.42</v>
      </c>
      <c r="H20" s="11">
        <v>3.15</v>
      </c>
      <c r="I20" s="11">
        <v>120.87</v>
      </c>
      <c r="J20" s="11">
        <v>0.06</v>
      </c>
      <c r="K20" s="11">
        <v>2.26</v>
      </c>
      <c r="L20" s="11">
        <v>0.01</v>
      </c>
      <c r="M20" s="11">
        <v>4.33</v>
      </c>
      <c r="N20" s="11">
        <v>36.35</v>
      </c>
      <c r="O20" s="11">
        <v>149.92</v>
      </c>
      <c r="P20" s="11">
        <v>21.1</v>
      </c>
      <c r="Q20" s="18">
        <v>0.72</v>
      </c>
    </row>
    <row r="21" s="1" customFormat="1" spans="1:17">
      <c r="A21" s="13"/>
      <c r="B21" s="14" t="s">
        <v>127</v>
      </c>
      <c r="C21" s="15" t="s">
        <v>128</v>
      </c>
      <c r="D21" s="11">
        <v>180</v>
      </c>
      <c r="E21" s="11">
        <v>180</v>
      </c>
      <c r="F21" s="11" t="s">
        <v>88</v>
      </c>
      <c r="G21" s="11" t="s">
        <v>129</v>
      </c>
      <c r="H21" s="11" t="s">
        <v>130</v>
      </c>
      <c r="I21" s="11" t="s">
        <v>131</v>
      </c>
      <c r="J21" s="11" t="s">
        <v>132</v>
      </c>
      <c r="K21" s="11" t="s">
        <v>133</v>
      </c>
      <c r="L21" s="11" t="s">
        <v>134</v>
      </c>
      <c r="M21" s="11" t="s">
        <v>135</v>
      </c>
      <c r="N21" s="11" t="s">
        <v>136</v>
      </c>
      <c r="O21" s="11" t="s">
        <v>137</v>
      </c>
      <c r="P21" s="11" t="s">
        <v>138</v>
      </c>
      <c r="Q21" s="18" t="s">
        <v>47</v>
      </c>
    </row>
    <row r="22" s="1" customFormat="1" spans="1:17">
      <c r="A22" s="9"/>
      <c r="B22" s="11" t="s">
        <v>30</v>
      </c>
      <c r="C22" s="12" t="s">
        <v>31</v>
      </c>
      <c r="D22" s="11">
        <v>60</v>
      </c>
      <c r="E22" s="11">
        <v>80</v>
      </c>
      <c r="F22" s="11">
        <v>4.26</v>
      </c>
      <c r="G22" s="11">
        <v>0.42</v>
      </c>
      <c r="H22" s="11">
        <v>26.52</v>
      </c>
      <c r="I22" s="11">
        <v>144</v>
      </c>
      <c r="J22" s="11">
        <v>0.06</v>
      </c>
      <c r="K22" s="11" t="s">
        <v>38</v>
      </c>
      <c r="L22" s="11" t="s">
        <v>38</v>
      </c>
      <c r="M22" s="11">
        <v>0.18</v>
      </c>
      <c r="N22" s="11">
        <v>22.2</v>
      </c>
      <c r="O22" s="11">
        <v>130.8</v>
      </c>
      <c r="P22" s="11">
        <v>39</v>
      </c>
      <c r="Q22" s="18">
        <v>1.68</v>
      </c>
    </row>
    <row r="23" s="1" customFormat="1" spans="1:17">
      <c r="A23" s="9"/>
      <c r="B23" s="11" t="s">
        <v>44</v>
      </c>
      <c r="C23" s="12" t="s">
        <v>45</v>
      </c>
      <c r="D23" s="11">
        <v>20</v>
      </c>
      <c r="E23" s="11">
        <v>30</v>
      </c>
      <c r="F23" s="11" t="s">
        <v>47</v>
      </c>
      <c r="G23" s="11" t="s">
        <v>48</v>
      </c>
      <c r="H23" s="11" t="s">
        <v>49</v>
      </c>
      <c r="I23" s="11" t="s">
        <v>50</v>
      </c>
      <c r="J23" s="11" t="s">
        <v>51</v>
      </c>
      <c r="K23" s="11" t="s">
        <v>52</v>
      </c>
      <c r="L23" s="11" t="s">
        <v>38</v>
      </c>
      <c r="M23" s="11" t="s">
        <v>53</v>
      </c>
      <c r="N23" s="11" t="s">
        <v>54</v>
      </c>
      <c r="O23" s="11" t="s">
        <v>55</v>
      </c>
      <c r="P23" s="11" t="s">
        <v>56</v>
      </c>
      <c r="Q23" s="18" t="s">
        <v>57</v>
      </c>
    </row>
    <row r="24" s="1" customFormat="1" spans="1:17">
      <c r="A24" s="9"/>
      <c r="B24" s="11">
        <v>102</v>
      </c>
      <c r="C24" s="12" t="s">
        <v>224</v>
      </c>
      <c r="D24" s="11" t="s">
        <v>60</v>
      </c>
      <c r="E24" s="11">
        <v>200</v>
      </c>
      <c r="F24" s="11">
        <v>1</v>
      </c>
      <c r="G24" s="11">
        <v>0</v>
      </c>
      <c r="H24" s="11">
        <v>23.6</v>
      </c>
      <c r="I24" s="11">
        <v>98.4</v>
      </c>
      <c r="J24" s="11">
        <v>0.02</v>
      </c>
      <c r="K24" s="11">
        <v>0.78</v>
      </c>
      <c r="L24" s="11">
        <v>0</v>
      </c>
      <c r="M24" s="11">
        <v>1.54</v>
      </c>
      <c r="N24" s="11">
        <v>57.3</v>
      </c>
      <c r="O24" s="11">
        <v>45.38</v>
      </c>
      <c r="P24" s="11">
        <v>30.14</v>
      </c>
      <c r="Q24" s="18">
        <v>1.08</v>
      </c>
    </row>
    <row r="25" s="1" customFormat="1" spans="1:17">
      <c r="A25" s="9"/>
      <c r="B25" s="11"/>
      <c r="C25" s="12" t="s">
        <v>70</v>
      </c>
      <c r="D25" s="16">
        <f>SUM(D18:D24)</f>
        <v>620</v>
      </c>
      <c r="E25" s="16">
        <f t="shared" ref="E25:Q25" si="1">SUM(E18:E24)</f>
        <v>940</v>
      </c>
      <c r="F25" s="16">
        <f t="shared" si="1"/>
        <v>29.74</v>
      </c>
      <c r="G25" s="16">
        <f t="shared" si="1"/>
        <v>8.84</v>
      </c>
      <c r="H25" s="16">
        <f t="shared" si="1"/>
        <v>65.97</v>
      </c>
      <c r="I25" s="16">
        <f t="shared" si="1"/>
        <v>480.91</v>
      </c>
      <c r="J25" s="16">
        <f t="shared" si="1"/>
        <v>0.38</v>
      </c>
      <c r="K25" s="16">
        <f t="shared" si="1"/>
        <v>26.04</v>
      </c>
      <c r="L25" s="16">
        <f t="shared" si="1"/>
        <v>0.34</v>
      </c>
      <c r="M25" s="16">
        <f t="shared" si="1"/>
        <v>6.43</v>
      </c>
      <c r="N25" s="16">
        <f t="shared" si="1"/>
        <v>153.79</v>
      </c>
      <c r="O25" s="16">
        <f t="shared" si="1"/>
        <v>501.18</v>
      </c>
      <c r="P25" s="16">
        <f t="shared" si="1"/>
        <v>144.88</v>
      </c>
      <c r="Q25" s="16">
        <f t="shared" si="1"/>
        <v>5.82</v>
      </c>
    </row>
    <row r="26" spans="9:9">
      <c r="I26" s="3">
        <f>I16+I25</f>
        <v>1227.69</v>
      </c>
    </row>
  </sheetData>
  <mergeCells count="5">
    <mergeCell ref="F7:H7"/>
    <mergeCell ref="J7:M7"/>
    <mergeCell ref="N7:Q7"/>
    <mergeCell ref="B7:B8"/>
    <mergeCell ref="I7:I8"/>
  </mergeCells>
  <pageMargins left="0.75" right="0.236111111111111" top="1" bottom="1" header="0.5" footer="0.5"/>
  <pageSetup paperSize="9" scale="7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workbookViewId="0">
      <selection activeCell="D22" sqref="D22"/>
    </sheetView>
  </sheetViews>
  <sheetFormatPr defaultColWidth="10.2857142857143" defaultRowHeight="15"/>
  <cols>
    <col min="1" max="1" width="5.78095238095238" style="2" customWidth="1"/>
    <col min="2" max="2" width="11.4095238095238" style="3" customWidth="1"/>
    <col min="3" max="3" width="33.3047619047619" style="4" customWidth="1"/>
    <col min="4" max="5" width="12" style="3"/>
    <col min="6" max="7" width="9.28571428571429" style="3"/>
    <col min="8" max="8" width="10" style="3"/>
    <col min="9" max="9" width="15" style="3"/>
    <col min="10" max="10" width="9.28571428571429" style="3"/>
    <col min="11" max="11" width="8.14285714285714" style="3"/>
    <col min="12" max="13" width="9.28571428571429" style="3"/>
    <col min="14" max="15" width="10.5714285714286" style="3"/>
    <col min="16" max="17" width="9.2857142857142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225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226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227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ht="30" spans="1:17">
      <c r="A10" s="9"/>
      <c r="B10" s="11" t="s">
        <v>228</v>
      </c>
      <c r="C10" s="12" t="s">
        <v>229</v>
      </c>
      <c r="D10" s="11" t="s">
        <v>230</v>
      </c>
      <c r="E10" s="11" t="s">
        <v>230</v>
      </c>
      <c r="F10" s="11" t="s">
        <v>231</v>
      </c>
      <c r="G10" s="11" t="s">
        <v>232</v>
      </c>
      <c r="H10" s="11" t="s">
        <v>233</v>
      </c>
      <c r="I10" s="11" t="s">
        <v>234</v>
      </c>
      <c r="J10" s="11" t="s">
        <v>51</v>
      </c>
      <c r="K10" s="11" t="s">
        <v>38</v>
      </c>
      <c r="L10" s="11" t="s">
        <v>51</v>
      </c>
      <c r="M10" s="11" t="s">
        <v>48</v>
      </c>
      <c r="N10" s="11" t="s">
        <v>235</v>
      </c>
      <c r="O10" s="11" t="s">
        <v>236</v>
      </c>
      <c r="P10" s="11" t="s">
        <v>237</v>
      </c>
      <c r="Q10" s="18" t="s">
        <v>238</v>
      </c>
    </row>
    <row r="11" s="1" customFormat="1" spans="1:17">
      <c r="A11" s="9"/>
      <c r="B11" s="11" t="s">
        <v>239</v>
      </c>
      <c r="C11" s="12" t="s">
        <v>240</v>
      </c>
      <c r="D11" s="11">
        <v>20</v>
      </c>
      <c r="E11" s="11">
        <v>30</v>
      </c>
      <c r="F11" s="11" t="s">
        <v>241</v>
      </c>
      <c r="G11" s="11" t="s">
        <v>242</v>
      </c>
      <c r="H11" s="11" t="s">
        <v>38</v>
      </c>
      <c r="I11" s="11" t="s">
        <v>243</v>
      </c>
      <c r="J11" s="11" t="s">
        <v>38</v>
      </c>
      <c r="K11" s="11" t="s">
        <v>244</v>
      </c>
      <c r="L11" s="11" t="s">
        <v>38</v>
      </c>
      <c r="M11" s="11" t="s">
        <v>38</v>
      </c>
      <c r="N11" s="11" t="s">
        <v>109</v>
      </c>
      <c r="O11" s="11" t="s">
        <v>245</v>
      </c>
      <c r="P11" s="11" t="s">
        <v>246</v>
      </c>
      <c r="Q11" s="18" t="s">
        <v>247</v>
      </c>
    </row>
    <row r="12" s="1" customFormat="1" spans="1:17">
      <c r="A12" s="9"/>
      <c r="B12" s="11">
        <v>2</v>
      </c>
      <c r="C12" s="12" t="s">
        <v>248</v>
      </c>
      <c r="D12" s="11">
        <v>20</v>
      </c>
      <c r="E12" s="11">
        <v>30</v>
      </c>
      <c r="F12" s="11">
        <v>0.2</v>
      </c>
      <c r="G12" s="11">
        <v>14.4</v>
      </c>
      <c r="H12" s="11">
        <v>0.3</v>
      </c>
      <c r="I12" s="11">
        <v>130.86</v>
      </c>
      <c r="J12" s="11">
        <v>0</v>
      </c>
      <c r="K12" s="11">
        <v>0</v>
      </c>
      <c r="L12" s="11">
        <v>0.08</v>
      </c>
      <c r="M12" s="11">
        <v>0</v>
      </c>
      <c r="N12" s="11">
        <v>4.8</v>
      </c>
      <c r="O12" s="11">
        <v>4</v>
      </c>
      <c r="P12" s="11">
        <v>0.6</v>
      </c>
      <c r="Q12" s="18">
        <v>0.04</v>
      </c>
    </row>
    <row r="13" s="1" customFormat="1" spans="1:17">
      <c r="A13" s="9"/>
      <c r="B13" s="11" t="s">
        <v>30</v>
      </c>
      <c r="C13" s="12" t="s">
        <v>31</v>
      </c>
      <c r="D13" s="11" t="s">
        <v>32</v>
      </c>
      <c r="E13" s="11">
        <v>40</v>
      </c>
      <c r="F13" s="11" t="s">
        <v>33</v>
      </c>
      <c r="G13" s="11" t="s">
        <v>34</v>
      </c>
      <c r="H13" s="11" t="s">
        <v>35</v>
      </c>
      <c r="I13" s="11" t="s">
        <v>36</v>
      </c>
      <c r="J13" s="11" t="s">
        <v>37</v>
      </c>
      <c r="K13" s="11" t="s">
        <v>38</v>
      </c>
      <c r="L13" s="11" t="s">
        <v>38</v>
      </c>
      <c r="M13" s="11" t="s">
        <v>39</v>
      </c>
      <c r="N13" s="11" t="s">
        <v>40</v>
      </c>
      <c r="O13" s="11" t="s">
        <v>41</v>
      </c>
      <c r="P13" s="11" t="s">
        <v>42</v>
      </c>
      <c r="Q13" s="18" t="s">
        <v>43</v>
      </c>
    </row>
    <row r="14" s="1" customFormat="1" spans="1:17">
      <c r="A14" s="9"/>
      <c r="B14" s="11"/>
      <c r="C14" s="12" t="s">
        <v>221</v>
      </c>
      <c r="D14" s="11">
        <v>60</v>
      </c>
      <c r="E14" s="11">
        <v>60</v>
      </c>
      <c r="F14" s="11" t="s">
        <v>87</v>
      </c>
      <c r="G14" s="11" t="s">
        <v>88</v>
      </c>
      <c r="H14" s="11" t="s">
        <v>89</v>
      </c>
      <c r="I14" s="11" t="s">
        <v>90</v>
      </c>
      <c r="J14" s="11" t="s">
        <v>81</v>
      </c>
      <c r="K14" s="11" t="s">
        <v>38</v>
      </c>
      <c r="L14" s="11" t="s">
        <v>38</v>
      </c>
      <c r="M14" s="11" t="s">
        <v>38</v>
      </c>
      <c r="N14" s="11" t="s">
        <v>91</v>
      </c>
      <c r="O14" s="11" t="s">
        <v>92</v>
      </c>
      <c r="P14" s="11" t="s">
        <v>38</v>
      </c>
      <c r="Q14" s="18" t="s">
        <v>93</v>
      </c>
    </row>
    <row r="15" s="1" customFormat="1" spans="1:17">
      <c r="A15" s="9"/>
      <c r="B15" s="11" t="s">
        <v>58</v>
      </c>
      <c r="C15" s="12" t="s">
        <v>59</v>
      </c>
      <c r="D15" s="11" t="s">
        <v>60</v>
      </c>
      <c r="E15" s="11">
        <v>200</v>
      </c>
      <c r="F15" s="11" t="s">
        <v>61</v>
      </c>
      <c r="G15" s="11" t="s">
        <v>62</v>
      </c>
      <c r="H15" s="11" t="s">
        <v>55</v>
      </c>
      <c r="I15" s="11" t="s">
        <v>63</v>
      </c>
      <c r="J15" s="11" t="s">
        <v>64</v>
      </c>
      <c r="K15" s="11" t="s">
        <v>65</v>
      </c>
      <c r="L15" s="11" t="s">
        <v>38</v>
      </c>
      <c r="M15" s="11" t="s">
        <v>65</v>
      </c>
      <c r="N15" s="11" t="s">
        <v>66</v>
      </c>
      <c r="O15" s="11" t="s">
        <v>67</v>
      </c>
      <c r="P15" s="11" t="s">
        <v>68</v>
      </c>
      <c r="Q15" s="18" t="s">
        <v>69</v>
      </c>
    </row>
    <row r="16" s="1" customFormat="1" spans="1:17">
      <c r="A16" s="9"/>
      <c r="B16" s="11"/>
      <c r="C16" s="12" t="s">
        <v>70</v>
      </c>
      <c r="D16" s="11">
        <f>200+5+D11+D12+D13+D14+D15</f>
        <v>535</v>
      </c>
      <c r="E16" s="11">
        <f t="shared" ref="E16:Q16" si="0">200+5+E11+E12+E13+E14+E15</f>
        <v>565</v>
      </c>
      <c r="F16" s="11">
        <f t="shared" si="0"/>
        <v>219.89</v>
      </c>
      <c r="G16" s="11">
        <f t="shared" si="0"/>
        <v>231.25</v>
      </c>
      <c r="H16" s="11">
        <f t="shared" si="0"/>
        <v>271.81</v>
      </c>
      <c r="I16" s="11">
        <f t="shared" si="0"/>
        <v>776.46</v>
      </c>
      <c r="J16" s="11">
        <f t="shared" si="0"/>
        <v>205.08</v>
      </c>
      <c r="K16" s="11">
        <f t="shared" si="0"/>
        <v>205.42</v>
      </c>
      <c r="L16" s="11">
        <f t="shared" si="0"/>
        <v>205.08</v>
      </c>
      <c r="M16" s="11">
        <f t="shared" si="0"/>
        <v>205.23</v>
      </c>
      <c r="N16" s="11">
        <f t="shared" si="0"/>
        <v>453.72</v>
      </c>
      <c r="O16" s="11">
        <f t="shared" si="0"/>
        <v>431.88</v>
      </c>
      <c r="P16" s="11">
        <f t="shared" si="0"/>
        <v>250.61</v>
      </c>
      <c r="Q16" s="11">
        <f t="shared" si="0"/>
        <v>206.65</v>
      </c>
    </row>
    <row r="17" spans="1:17">
      <c r="A17" s="9"/>
      <c r="B17" s="11"/>
      <c r="C17" s="10" t="s">
        <v>71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/>
    </row>
    <row r="18" s="1" customFormat="1" spans="1:17">
      <c r="A18" s="9"/>
      <c r="B18" s="11">
        <v>28</v>
      </c>
      <c r="C18" s="12" t="s">
        <v>124</v>
      </c>
      <c r="D18" s="11">
        <v>60</v>
      </c>
      <c r="E18" s="11">
        <v>100</v>
      </c>
      <c r="F18" s="11">
        <v>0.42</v>
      </c>
      <c r="G18" s="11">
        <v>0.06</v>
      </c>
      <c r="H18" s="11">
        <v>1.02</v>
      </c>
      <c r="I18" s="11">
        <v>6.18</v>
      </c>
      <c r="J18" s="11">
        <v>0.01</v>
      </c>
      <c r="K18" s="11">
        <v>4.2</v>
      </c>
      <c r="L18" s="11">
        <v>0.01</v>
      </c>
      <c r="M18" s="11">
        <v>0</v>
      </c>
      <c r="N18" s="11">
        <v>10.2</v>
      </c>
      <c r="O18" s="11">
        <v>25.2</v>
      </c>
      <c r="P18" s="11">
        <v>0</v>
      </c>
      <c r="Q18" s="18">
        <v>0.3</v>
      </c>
    </row>
    <row r="19" s="1" customFormat="1" ht="30" spans="1:17">
      <c r="A19" s="9"/>
      <c r="B19" s="11">
        <v>32</v>
      </c>
      <c r="C19" s="12" t="s">
        <v>249</v>
      </c>
      <c r="D19" s="11">
        <v>200</v>
      </c>
      <c r="E19" s="11">
        <v>250</v>
      </c>
      <c r="F19" s="11">
        <v>6.2</v>
      </c>
      <c r="G19" s="11">
        <v>8.8</v>
      </c>
      <c r="H19" s="11">
        <v>9.8</v>
      </c>
      <c r="I19" s="11">
        <v>142.6</v>
      </c>
      <c r="J19" s="11">
        <v>0.06</v>
      </c>
      <c r="K19" s="11">
        <v>8.66</v>
      </c>
      <c r="L19" s="11">
        <v>0</v>
      </c>
      <c r="M19" s="11">
        <v>1.12</v>
      </c>
      <c r="N19" s="11">
        <v>44.84</v>
      </c>
      <c r="O19" s="11">
        <v>68.9</v>
      </c>
      <c r="P19" s="11">
        <v>26</v>
      </c>
      <c r="Q19" s="18">
        <v>1.16</v>
      </c>
    </row>
    <row r="20" s="1" customFormat="1" spans="1:17">
      <c r="A20" s="9"/>
      <c r="B20" s="11">
        <v>193</v>
      </c>
      <c r="C20" s="12" t="s">
        <v>250</v>
      </c>
      <c r="D20" s="11">
        <v>100</v>
      </c>
      <c r="E20" s="11">
        <v>100</v>
      </c>
      <c r="F20" s="11">
        <v>15.3</v>
      </c>
      <c r="G20" s="11">
        <v>14.85</v>
      </c>
      <c r="H20" s="11">
        <v>7.56</v>
      </c>
      <c r="I20" s="11">
        <v>224.91</v>
      </c>
      <c r="J20" s="11">
        <v>0.38</v>
      </c>
      <c r="K20" s="11">
        <v>0.09</v>
      </c>
      <c r="L20" s="11">
        <v>0</v>
      </c>
      <c r="M20" s="11">
        <v>0.22</v>
      </c>
      <c r="N20" s="11">
        <v>27.09</v>
      </c>
      <c r="O20" s="11">
        <v>58.77</v>
      </c>
      <c r="P20" s="11">
        <v>12.43</v>
      </c>
      <c r="Q20" s="18">
        <v>0.8</v>
      </c>
    </row>
    <row r="21" s="1" customFormat="1" ht="33" customHeight="1" spans="1:17">
      <c r="A21" s="9"/>
      <c r="B21" s="11" t="s">
        <v>156</v>
      </c>
      <c r="C21" s="12" t="s">
        <v>157</v>
      </c>
      <c r="D21" s="11">
        <v>180</v>
      </c>
      <c r="E21" s="11">
        <v>180</v>
      </c>
      <c r="F21" s="11" t="s">
        <v>158</v>
      </c>
      <c r="G21" s="11" t="s">
        <v>159</v>
      </c>
      <c r="H21" s="11" t="s">
        <v>160</v>
      </c>
      <c r="I21" s="11" t="s">
        <v>161</v>
      </c>
      <c r="J21" s="11" t="s">
        <v>34</v>
      </c>
      <c r="K21" s="11" t="s">
        <v>38</v>
      </c>
      <c r="L21" s="11" t="s">
        <v>38</v>
      </c>
      <c r="M21" s="11" t="s">
        <v>162</v>
      </c>
      <c r="N21" s="11" t="s">
        <v>163</v>
      </c>
      <c r="O21" s="11" t="s">
        <v>164</v>
      </c>
      <c r="P21" s="11" t="s">
        <v>165</v>
      </c>
      <c r="Q21" s="18" t="s">
        <v>166</v>
      </c>
    </row>
    <row r="22" s="1" customFormat="1" spans="1:17">
      <c r="A22" s="9"/>
      <c r="B22" s="11" t="s">
        <v>30</v>
      </c>
      <c r="C22" s="12" t="s">
        <v>31</v>
      </c>
      <c r="D22" s="11">
        <v>60</v>
      </c>
      <c r="E22" s="11">
        <v>80</v>
      </c>
      <c r="F22" s="11">
        <v>4.26</v>
      </c>
      <c r="G22" s="11">
        <v>0.42</v>
      </c>
      <c r="H22" s="11">
        <v>26.52</v>
      </c>
      <c r="I22" s="11">
        <v>144</v>
      </c>
      <c r="J22" s="11">
        <v>0.06</v>
      </c>
      <c r="K22" s="11" t="s">
        <v>38</v>
      </c>
      <c r="L22" s="11" t="s">
        <v>38</v>
      </c>
      <c r="M22" s="11">
        <v>0.18</v>
      </c>
      <c r="N22" s="11">
        <v>22.2</v>
      </c>
      <c r="O22" s="11">
        <v>130.8</v>
      </c>
      <c r="P22" s="11">
        <v>39</v>
      </c>
      <c r="Q22" s="18">
        <v>1.68</v>
      </c>
    </row>
    <row r="23" s="1" customFormat="1" spans="1:17">
      <c r="A23" s="9"/>
      <c r="B23" s="11" t="s">
        <v>44</v>
      </c>
      <c r="C23" s="12" t="s">
        <v>45</v>
      </c>
      <c r="D23" s="11">
        <v>20</v>
      </c>
      <c r="E23" s="11">
        <v>30</v>
      </c>
      <c r="F23" s="11" t="s">
        <v>47</v>
      </c>
      <c r="G23" s="11" t="s">
        <v>48</v>
      </c>
      <c r="H23" s="11" t="s">
        <v>49</v>
      </c>
      <c r="I23" s="11" t="s">
        <v>50</v>
      </c>
      <c r="J23" s="11" t="s">
        <v>51</v>
      </c>
      <c r="K23" s="11" t="s">
        <v>52</v>
      </c>
      <c r="L23" s="11" t="s">
        <v>38</v>
      </c>
      <c r="M23" s="11" t="s">
        <v>53</v>
      </c>
      <c r="N23" s="11" t="s">
        <v>54</v>
      </c>
      <c r="O23" s="11" t="s">
        <v>55</v>
      </c>
      <c r="P23" s="11" t="s">
        <v>56</v>
      </c>
      <c r="Q23" s="18" t="s">
        <v>57</v>
      </c>
    </row>
    <row r="24" s="1" customFormat="1" spans="1:17">
      <c r="A24" s="9"/>
      <c r="B24" s="11">
        <v>107</v>
      </c>
      <c r="C24" s="12" t="s">
        <v>207</v>
      </c>
      <c r="D24" s="11" t="s">
        <v>60</v>
      </c>
      <c r="E24" s="11">
        <v>200</v>
      </c>
      <c r="F24" s="11">
        <v>0</v>
      </c>
      <c r="G24" s="11">
        <v>0</v>
      </c>
      <c r="H24" s="11">
        <v>22.8</v>
      </c>
      <c r="I24" s="11">
        <v>92</v>
      </c>
      <c r="J24" s="11">
        <v>0.04</v>
      </c>
      <c r="K24" s="11">
        <v>12</v>
      </c>
      <c r="L24" s="11">
        <v>0.6</v>
      </c>
      <c r="M24" s="11">
        <v>0</v>
      </c>
      <c r="N24" s="11">
        <v>0</v>
      </c>
      <c r="O24" s="11">
        <v>0</v>
      </c>
      <c r="P24" s="11">
        <v>0</v>
      </c>
      <c r="Q24" s="18">
        <v>0</v>
      </c>
    </row>
    <row r="25" spans="1:17">
      <c r="A25" s="9"/>
      <c r="B25" s="11"/>
      <c r="C25" s="12" t="s">
        <v>70</v>
      </c>
      <c r="D25" s="16">
        <f>SUM(D18:D24)</f>
        <v>620</v>
      </c>
      <c r="E25" s="11">
        <f t="shared" ref="E25:Q25" si="1">SUM(E18:E24)</f>
        <v>940</v>
      </c>
      <c r="F25" s="11">
        <f t="shared" si="1"/>
        <v>26.18</v>
      </c>
      <c r="G25" s="11">
        <f t="shared" si="1"/>
        <v>24.13</v>
      </c>
      <c r="H25" s="11">
        <f t="shared" si="1"/>
        <v>67.7</v>
      </c>
      <c r="I25" s="11">
        <f t="shared" si="1"/>
        <v>609.69</v>
      </c>
      <c r="J25" s="11">
        <f t="shared" si="1"/>
        <v>0.55</v>
      </c>
      <c r="K25" s="11">
        <f t="shared" si="1"/>
        <v>24.95</v>
      </c>
      <c r="L25" s="11">
        <f t="shared" si="1"/>
        <v>0.61</v>
      </c>
      <c r="M25" s="11">
        <f t="shared" si="1"/>
        <v>1.52</v>
      </c>
      <c r="N25" s="11">
        <f t="shared" si="1"/>
        <v>104.33</v>
      </c>
      <c r="O25" s="11">
        <f t="shared" si="1"/>
        <v>283.67</v>
      </c>
      <c r="P25" s="11">
        <f t="shared" si="1"/>
        <v>77.43</v>
      </c>
      <c r="Q25" s="11">
        <f t="shared" si="1"/>
        <v>3.94</v>
      </c>
    </row>
    <row r="26" spans="9:9">
      <c r="I26" s="3">
        <f>I16+I25</f>
        <v>1386.15</v>
      </c>
    </row>
  </sheetData>
  <mergeCells count="5">
    <mergeCell ref="F7:H7"/>
    <mergeCell ref="J7:M7"/>
    <mergeCell ref="N7:Q7"/>
    <mergeCell ref="B7:B8"/>
    <mergeCell ref="I7:I8"/>
  </mergeCells>
  <pageMargins left="0.75" right="0.314583333333333" top="1" bottom="1" header="0.5" footer="0.5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A22" sqref="$A22:$XFD22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36.2571428571429" style="4" customWidth="1"/>
    <col min="4" max="5" width="12" style="3"/>
    <col min="6" max="7" width="8.14285714285714" style="3"/>
    <col min="8" max="8" width="10" style="3"/>
    <col min="9" max="9" width="15" style="3"/>
    <col min="10" max="11" width="8.14285714285714" style="3"/>
    <col min="12" max="12" width="9.28571428571429" style="3"/>
    <col min="13" max="13" width="8.14285714285714" style="3"/>
    <col min="14" max="15" width="10.5714285714286" style="3"/>
    <col min="16" max="16" width="10.0761904761905" style="3" customWidth="1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251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252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253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9"/>
      <c r="B10" s="11" t="s">
        <v>254</v>
      </c>
      <c r="C10" s="12" t="s">
        <v>255</v>
      </c>
      <c r="D10" s="11">
        <v>200</v>
      </c>
      <c r="E10" s="11">
        <v>200</v>
      </c>
      <c r="F10" s="11" t="s">
        <v>256</v>
      </c>
      <c r="G10" s="11" t="s">
        <v>42</v>
      </c>
      <c r="H10" s="11" t="s">
        <v>87</v>
      </c>
      <c r="I10" s="11" t="s">
        <v>257</v>
      </c>
      <c r="J10" s="11" t="s">
        <v>194</v>
      </c>
      <c r="K10" s="11" t="s">
        <v>258</v>
      </c>
      <c r="L10" s="11" t="s">
        <v>259</v>
      </c>
      <c r="M10" s="11" t="s">
        <v>260</v>
      </c>
      <c r="N10" s="11" t="s">
        <v>261</v>
      </c>
      <c r="O10" s="11" t="s">
        <v>262</v>
      </c>
      <c r="P10" s="11" t="s">
        <v>263</v>
      </c>
      <c r="Q10" s="18" t="s">
        <v>264</v>
      </c>
    </row>
    <row r="11" s="1" customFormat="1" spans="1:17">
      <c r="A11" s="9"/>
      <c r="B11" s="11" t="s">
        <v>30</v>
      </c>
      <c r="C11" s="12" t="s">
        <v>31</v>
      </c>
      <c r="D11" s="11" t="s">
        <v>32</v>
      </c>
      <c r="E11" s="11">
        <v>40</v>
      </c>
      <c r="F11" s="11" t="s">
        <v>33</v>
      </c>
      <c r="G11" s="11" t="s">
        <v>34</v>
      </c>
      <c r="H11" s="11" t="s">
        <v>35</v>
      </c>
      <c r="I11" s="11" t="s">
        <v>36</v>
      </c>
      <c r="J11" s="11" t="s">
        <v>37</v>
      </c>
      <c r="K11" s="11" t="s">
        <v>38</v>
      </c>
      <c r="L11" s="11" t="s">
        <v>38</v>
      </c>
      <c r="M11" s="11" t="s">
        <v>39</v>
      </c>
      <c r="N11" s="11" t="s">
        <v>40</v>
      </c>
      <c r="O11" s="11" t="s">
        <v>41</v>
      </c>
      <c r="P11" s="11" t="s">
        <v>42</v>
      </c>
      <c r="Q11" s="18" t="s">
        <v>43</v>
      </c>
    </row>
    <row r="12" s="1" customFormat="1" spans="1:17">
      <c r="A12" s="9"/>
      <c r="B12" s="11" t="s">
        <v>44</v>
      </c>
      <c r="C12" s="12" t="s">
        <v>45</v>
      </c>
      <c r="D12" s="11" t="s">
        <v>46</v>
      </c>
      <c r="E12" s="11">
        <v>30</v>
      </c>
      <c r="F12" s="11" t="s">
        <v>47</v>
      </c>
      <c r="G12" s="11" t="s">
        <v>48</v>
      </c>
      <c r="H12" s="11" t="s">
        <v>49</v>
      </c>
      <c r="I12" s="11" t="s">
        <v>50</v>
      </c>
      <c r="J12" s="11" t="s">
        <v>51</v>
      </c>
      <c r="K12" s="11" t="s">
        <v>52</v>
      </c>
      <c r="L12" s="11" t="s">
        <v>38</v>
      </c>
      <c r="M12" s="11" t="s">
        <v>53</v>
      </c>
      <c r="N12" s="11" t="s">
        <v>54</v>
      </c>
      <c r="O12" s="11" t="s">
        <v>55</v>
      </c>
      <c r="P12" s="11" t="s">
        <v>56</v>
      </c>
      <c r="Q12" s="18" t="s">
        <v>57</v>
      </c>
    </row>
    <row r="13" s="1" customFormat="1" spans="1:17">
      <c r="A13" s="9"/>
      <c r="B13" s="11" t="s">
        <v>182</v>
      </c>
      <c r="C13" s="12" t="s">
        <v>183</v>
      </c>
      <c r="D13" s="11" t="s">
        <v>60</v>
      </c>
      <c r="E13" s="11">
        <v>200</v>
      </c>
      <c r="F13" s="11" t="s">
        <v>116</v>
      </c>
      <c r="G13" s="11" t="s">
        <v>38</v>
      </c>
      <c r="H13" s="11" t="s">
        <v>117</v>
      </c>
      <c r="I13" s="11" t="s">
        <v>184</v>
      </c>
      <c r="J13" s="11" t="s">
        <v>38</v>
      </c>
      <c r="K13" s="11" t="s">
        <v>52</v>
      </c>
      <c r="L13" s="11" t="s">
        <v>38</v>
      </c>
      <c r="M13" s="11" t="s">
        <v>38</v>
      </c>
      <c r="N13" s="11" t="s">
        <v>185</v>
      </c>
      <c r="O13" s="11" t="s">
        <v>186</v>
      </c>
      <c r="P13" s="11" t="s">
        <v>187</v>
      </c>
      <c r="Q13" s="18" t="s">
        <v>123</v>
      </c>
    </row>
    <row r="14" s="1" customFormat="1" spans="1:17">
      <c r="A14" s="9"/>
      <c r="B14" s="11"/>
      <c r="C14" s="12" t="s">
        <v>70</v>
      </c>
      <c r="D14" s="11">
        <f>D10+D11+D12+D13</f>
        <v>450</v>
      </c>
      <c r="E14" s="11">
        <f t="shared" ref="E14:Q14" si="0">E10+E11+E12+E13</f>
        <v>470</v>
      </c>
      <c r="F14" s="11">
        <f t="shared" si="0"/>
        <v>22.22</v>
      </c>
      <c r="G14" s="11">
        <f t="shared" si="0"/>
        <v>19.93</v>
      </c>
      <c r="H14" s="11">
        <f t="shared" si="0"/>
        <v>34.4</v>
      </c>
      <c r="I14" s="11">
        <f t="shared" si="0"/>
        <v>414.51</v>
      </c>
      <c r="J14" s="11">
        <f t="shared" si="0"/>
        <v>0.12</v>
      </c>
      <c r="K14" s="11">
        <f t="shared" si="0"/>
        <v>0.77</v>
      </c>
      <c r="L14" s="11">
        <f t="shared" si="0"/>
        <v>0.34</v>
      </c>
      <c r="M14" s="11">
        <f t="shared" si="0"/>
        <v>2.36</v>
      </c>
      <c r="N14" s="11">
        <f t="shared" si="0"/>
        <v>301.14</v>
      </c>
      <c r="O14" s="11">
        <f t="shared" si="0"/>
        <v>420.74</v>
      </c>
      <c r="P14" s="11">
        <f t="shared" si="0"/>
        <v>55.64</v>
      </c>
      <c r="Q14" s="11">
        <f t="shared" si="0"/>
        <v>4.84</v>
      </c>
    </row>
    <row r="15" s="1" customFormat="1" spans="1:17">
      <c r="A15" s="9"/>
      <c r="B15" s="11"/>
      <c r="C15" s="10" t="s">
        <v>71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8"/>
    </row>
    <row r="16" s="1" customFormat="1" spans="1:17">
      <c r="A16" s="9"/>
      <c r="B16" s="11">
        <v>29</v>
      </c>
      <c r="C16" s="12" t="s">
        <v>178</v>
      </c>
      <c r="D16" s="11">
        <v>60</v>
      </c>
      <c r="E16" s="11">
        <v>100</v>
      </c>
      <c r="F16" s="11">
        <v>0.66</v>
      </c>
      <c r="G16" s="11">
        <v>0.12</v>
      </c>
      <c r="H16" s="11">
        <v>2.28</v>
      </c>
      <c r="I16" s="11">
        <v>13.8</v>
      </c>
      <c r="J16" s="11">
        <v>0.02</v>
      </c>
      <c r="K16" s="11">
        <v>12</v>
      </c>
      <c r="L16" s="11">
        <v>0.33</v>
      </c>
      <c r="M16" s="11">
        <v>0</v>
      </c>
      <c r="N16" s="11">
        <v>4.8</v>
      </c>
      <c r="O16" s="11">
        <v>21</v>
      </c>
      <c r="P16" s="11">
        <v>0</v>
      </c>
      <c r="Q16" s="18">
        <v>0.3</v>
      </c>
    </row>
    <row r="17" s="1" customFormat="1" spans="1:17">
      <c r="A17" s="9"/>
      <c r="B17" s="11">
        <v>35</v>
      </c>
      <c r="C17" s="12" t="s">
        <v>265</v>
      </c>
      <c r="D17" s="11">
        <v>200</v>
      </c>
      <c r="E17" s="11">
        <v>250</v>
      </c>
      <c r="F17" s="11">
        <v>4.8</v>
      </c>
      <c r="G17" s="11">
        <v>7.6</v>
      </c>
      <c r="H17" s="11">
        <v>9</v>
      </c>
      <c r="I17" s="11">
        <v>123.6</v>
      </c>
      <c r="J17" s="11">
        <v>0.04</v>
      </c>
      <c r="K17" s="11">
        <v>1.92</v>
      </c>
      <c r="L17" s="11">
        <v>0</v>
      </c>
      <c r="M17" s="11">
        <v>0.42</v>
      </c>
      <c r="N17" s="11">
        <v>32.18</v>
      </c>
      <c r="O17" s="11">
        <v>49.14</v>
      </c>
      <c r="P17" s="11">
        <v>14.76</v>
      </c>
      <c r="Q17" s="18">
        <v>0.64</v>
      </c>
    </row>
    <row r="18" s="1" customFormat="1" spans="1:17">
      <c r="A18" s="9"/>
      <c r="B18" s="11">
        <v>87</v>
      </c>
      <c r="C18" s="12" t="s">
        <v>266</v>
      </c>
      <c r="D18" s="11">
        <v>240</v>
      </c>
      <c r="E18" s="11">
        <v>280</v>
      </c>
      <c r="F18" s="11">
        <v>20.8</v>
      </c>
      <c r="G18" s="11">
        <v>8.88</v>
      </c>
      <c r="H18" s="11">
        <v>24.48</v>
      </c>
      <c r="I18" s="11">
        <v>261.6</v>
      </c>
      <c r="J18" s="11">
        <v>0.216</v>
      </c>
      <c r="K18" s="11">
        <v>11.16</v>
      </c>
      <c r="L18" s="11">
        <v>0</v>
      </c>
      <c r="M18" s="11">
        <v>0.79</v>
      </c>
      <c r="N18" s="11">
        <v>37.6</v>
      </c>
      <c r="O18" s="11">
        <v>237.07</v>
      </c>
      <c r="P18" s="11">
        <v>53.66</v>
      </c>
      <c r="Q18" s="18">
        <v>3.05</v>
      </c>
    </row>
    <row r="19" s="1" customFormat="1" ht="30" spans="1:17">
      <c r="A19" s="9"/>
      <c r="B19" s="11" t="s">
        <v>55</v>
      </c>
      <c r="C19" s="12" t="s">
        <v>267</v>
      </c>
      <c r="D19" s="11" t="s">
        <v>109</v>
      </c>
      <c r="E19" s="11">
        <v>150</v>
      </c>
      <c r="F19" s="11">
        <v>1.35</v>
      </c>
      <c r="G19" s="11" t="s">
        <v>38</v>
      </c>
      <c r="H19" s="11">
        <v>12.9</v>
      </c>
      <c r="I19" s="11">
        <v>57</v>
      </c>
      <c r="J19" s="11">
        <v>0.09</v>
      </c>
      <c r="K19" s="11">
        <v>57</v>
      </c>
      <c r="L19" s="11">
        <v>0.09</v>
      </c>
      <c r="M19" s="11" t="s">
        <v>38</v>
      </c>
      <c r="N19" s="11">
        <v>52.5</v>
      </c>
      <c r="O19" s="11">
        <v>25.5</v>
      </c>
      <c r="P19" s="11">
        <v>16.5</v>
      </c>
      <c r="Q19" s="18">
        <v>0.15</v>
      </c>
    </row>
    <row r="20" s="1" customFormat="1" spans="1:17">
      <c r="A20" s="9"/>
      <c r="B20" s="11" t="s">
        <v>30</v>
      </c>
      <c r="C20" s="12" t="s">
        <v>31</v>
      </c>
      <c r="D20" s="11">
        <v>60</v>
      </c>
      <c r="E20" s="11">
        <v>80</v>
      </c>
      <c r="F20" s="11">
        <v>4.26</v>
      </c>
      <c r="G20" s="11">
        <v>0.42</v>
      </c>
      <c r="H20" s="11">
        <v>26.52</v>
      </c>
      <c r="I20" s="11">
        <v>144</v>
      </c>
      <c r="J20" s="11">
        <v>0.06</v>
      </c>
      <c r="K20" s="11" t="s">
        <v>38</v>
      </c>
      <c r="L20" s="11" t="s">
        <v>38</v>
      </c>
      <c r="M20" s="11">
        <v>0.18</v>
      </c>
      <c r="N20" s="11">
        <v>22.2</v>
      </c>
      <c r="O20" s="11">
        <v>130.8</v>
      </c>
      <c r="P20" s="11">
        <v>39</v>
      </c>
      <c r="Q20" s="18">
        <v>1.68</v>
      </c>
    </row>
    <row r="21" s="1" customFormat="1" spans="1:17">
      <c r="A21" s="9"/>
      <c r="B21" s="11" t="s">
        <v>44</v>
      </c>
      <c r="C21" s="12" t="s">
        <v>45</v>
      </c>
      <c r="D21" s="11">
        <v>20</v>
      </c>
      <c r="E21" s="11">
        <v>30</v>
      </c>
      <c r="F21" s="11" t="s">
        <v>47</v>
      </c>
      <c r="G21" s="11" t="s">
        <v>48</v>
      </c>
      <c r="H21" s="11" t="s">
        <v>49</v>
      </c>
      <c r="I21" s="11" t="s">
        <v>50</v>
      </c>
      <c r="J21" s="11" t="s">
        <v>51</v>
      </c>
      <c r="K21" s="11" t="s">
        <v>52</v>
      </c>
      <c r="L21" s="11" t="s">
        <v>38</v>
      </c>
      <c r="M21" s="11" t="s">
        <v>53</v>
      </c>
      <c r="N21" s="11" t="s">
        <v>54</v>
      </c>
      <c r="O21" s="11" t="s">
        <v>55</v>
      </c>
      <c r="P21" s="11" t="s">
        <v>56</v>
      </c>
      <c r="Q21" s="18" t="s">
        <v>57</v>
      </c>
    </row>
    <row r="22" s="1" customFormat="1" spans="1:17">
      <c r="A22" s="9"/>
      <c r="B22" s="11">
        <v>104</v>
      </c>
      <c r="C22" s="12" t="s">
        <v>203</v>
      </c>
      <c r="D22" s="11" t="s">
        <v>60</v>
      </c>
      <c r="E22" s="11">
        <v>200</v>
      </c>
      <c r="F22" s="11">
        <v>0</v>
      </c>
      <c r="G22" s="11">
        <v>0</v>
      </c>
      <c r="H22" s="11">
        <v>19.2</v>
      </c>
      <c r="I22" s="11">
        <v>76.8</v>
      </c>
      <c r="J22" s="11">
        <v>0.16</v>
      </c>
      <c r="K22" s="11">
        <v>9.16</v>
      </c>
      <c r="L22" s="11">
        <v>0.12</v>
      </c>
      <c r="M22" s="11">
        <v>0.8</v>
      </c>
      <c r="N22" s="11">
        <v>0.76</v>
      </c>
      <c r="O22" s="11">
        <v>0</v>
      </c>
      <c r="P22" s="11">
        <v>0</v>
      </c>
      <c r="Q22" s="18">
        <v>0</v>
      </c>
    </row>
    <row r="23" spans="1:17">
      <c r="A23" s="9"/>
      <c r="B23" s="11"/>
      <c r="C23" s="12" t="s">
        <v>70</v>
      </c>
      <c r="D23" s="16">
        <f>SUM(D17:D22)+D16</f>
        <v>580</v>
      </c>
      <c r="E23" s="16">
        <f>SUM(E17:E22)+E16</f>
        <v>1090</v>
      </c>
      <c r="F23" s="16">
        <f t="shared" ref="F23:Q23" si="1">SUM(F17:F22)+F16</f>
        <v>31.87</v>
      </c>
      <c r="G23" s="16">
        <f t="shared" si="1"/>
        <v>17.02</v>
      </c>
      <c r="H23" s="16">
        <f t="shared" si="1"/>
        <v>94.38</v>
      </c>
      <c r="I23" s="16">
        <f t="shared" si="1"/>
        <v>676.8</v>
      </c>
      <c r="J23" s="16">
        <f t="shared" si="1"/>
        <v>0.586</v>
      </c>
      <c r="K23" s="16">
        <f t="shared" si="1"/>
        <v>91.24</v>
      </c>
      <c r="L23" s="16">
        <f t="shared" si="1"/>
        <v>0.54</v>
      </c>
      <c r="M23" s="16">
        <f t="shared" si="1"/>
        <v>2.19</v>
      </c>
      <c r="N23" s="16">
        <f t="shared" si="1"/>
        <v>150.04</v>
      </c>
      <c r="O23" s="16">
        <f t="shared" si="1"/>
        <v>463.51</v>
      </c>
      <c r="P23" s="16">
        <f t="shared" si="1"/>
        <v>123.92</v>
      </c>
      <c r="Q23" s="16">
        <f t="shared" si="1"/>
        <v>5.82</v>
      </c>
    </row>
    <row r="24" spans="9:9">
      <c r="I24" s="19">
        <f>I14+I23</f>
        <v>1091.31</v>
      </c>
    </row>
  </sheetData>
  <mergeCells count="5">
    <mergeCell ref="F7:H7"/>
    <mergeCell ref="J7:M7"/>
    <mergeCell ref="N7:Q7"/>
    <mergeCell ref="B7:B8"/>
    <mergeCell ref="I7:I8"/>
  </mergeCells>
  <pageMargins left="0.75" right="0.275" top="1" bottom="1" header="0.5" footer="0.5"/>
  <pageSetup paperSize="9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E22" sqref="E22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38.847619047619" style="4" customWidth="1"/>
    <col min="4" max="5" width="12" style="3"/>
    <col min="6" max="7" width="8.14285714285714" style="3"/>
    <col min="8" max="8" width="10" style="3"/>
    <col min="9" max="9" width="15" style="3"/>
    <col min="10" max="10" width="8.14285714285714" style="3"/>
    <col min="11" max="12" width="9.28571428571429" style="3"/>
    <col min="13" max="13" width="8.14285714285714" style="3"/>
    <col min="14" max="15" width="10.5714285714286" style="3"/>
    <col min="16" max="16" width="9.28571428571429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268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269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270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9"/>
      <c r="B10" s="11" t="s">
        <v>271</v>
      </c>
      <c r="C10" s="12" t="s">
        <v>272</v>
      </c>
      <c r="D10" s="11">
        <v>100</v>
      </c>
      <c r="E10" s="11">
        <v>100</v>
      </c>
      <c r="F10" s="11" t="s">
        <v>273</v>
      </c>
      <c r="G10" s="11" t="s">
        <v>274</v>
      </c>
      <c r="H10" s="11" t="s">
        <v>275</v>
      </c>
      <c r="I10" s="11" t="s">
        <v>276</v>
      </c>
      <c r="J10" s="11" t="s">
        <v>81</v>
      </c>
      <c r="K10" s="11" t="s">
        <v>277</v>
      </c>
      <c r="L10" s="11" t="s">
        <v>38</v>
      </c>
      <c r="M10" s="11" t="s">
        <v>238</v>
      </c>
      <c r="N10" s="11" t="s">
        <v>278</v>
      </c>
      <c r="O10" s="11" t="s">
        <v>279</v>
      </c>
      <c r="P10" s="11" t="s">
        <v>280</v>
      </c>
      <c r="Q10" s="18" t="s">
        <v>43</v>
      </c>
    </row>
    <row r="11" s="1" customFormat="1" spans="1:17">
      <c r="A11" s="13"/>
      <c r="B11" s="14" t="s">
        <v>127</v>
      </c>
      <c r="C11" s="15" t="s">
        <v>128</v>
      </c>
      <c r="D11" s="11">
        <v>180</v>
      </c>
      <c r="E11" s="11">
        <v>180</v>
      </c>
      <c r="F11" s="11" t="s">
        <v>88</v>
      </c>
      <c r="G11" s="11" t="s">
        <v>129</v>
      </c>
      <c r="H11" s="11" t="s">
        <v>130</v>
      </c>
      <c r="I11" s="11" t="s">
        <v>131</v>
      </c>
      <c r="J11" s="11" t="s">
        <v>132</v>
      </c>
      <c r="K11" s="11" t="s">
        <v>133</v>
      </c>
      <c r="L11" s="11" t="s">
        <v>134</v>
      </c>
      <c r="M11" s="11" t="s">
        <v>135</v>
      </c>
      <c r="N11" s="11" t="s">
        <v>136</v>
      </c>
      <c r="O11" s="11" t="s">
        <v>137</v>
      </c>
      <c r="P11" s="11" t="s">
        <v>138</v>
      </c>
      <c r="Q11" s="18" t="s">
        <v>47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75</v>
      </c>
      <c r="C14" s="12" t="s">
        <v>76</v>
      </c>
      <c r="D14" s="11" t="s">
        <v>60</v>
      </c>
      <c r="E14" s="11">
        <v>200</v>
      </c>
      <c r="F14" s="11" t="s">
        <v>77</v>
      </c>
      <c r="G14" s="11" t="s">
        <v>38</v>
      </c>
      <c r="H14" s="11" t="s">
        <v>78</v>
      </c>
      <c r="I14" s="11" t="s">
        <v>79</v>
      </c>
      <c r="J14" s="11" t="s">
        <v>38</v>
      </c>
      <c r="K14" s="11" t="s">
        <v>80</v>
      </c>
      <c r="L14" s="11" t="s">
        <v>80</v>
      </c>
      <c r="M14" s="11" t="s">
        <v>81</v>
      </c>
      <c r="N14" s="11" t="s">
        <v>82</v>
      </c>
      <c r="O14" s="11" t="s">
        <v>83</v>
      </c>
      <c r="P14" s="11" t="s">
        <v>84</v>
      </c>
      <c r="Q14" s="18" t="s">
        <v>85</v>
      </c>
    </row>
    <row r="15" s="1" customFormat="1" spans="1:17">
      <c r="A15" s="9"/>
      <c r="B15" s="11"/>
      <c r="C15" s="12" t="s">
        <v>70</v>
      </c>
      <c r="D15" s="11">
        <f>D10+D11+D12+D13+D14</f>
        <v>530</v>
      </c>
      <c r="E15" s="11">
        <f>E10+E11+E12+E13+E14</f>
        <v>550</v>
      </c>
      <c r="F15" s="11">
        <f>F10+F11+F12+F13+F14</f>
        <v>21.19</v>
      </c>
      <c r="G15" s="11">
        <f t="shared" ref="G15:Q15" si="0">G10+G11+G12+G13+G14</f>
        <v>27.94</v>
      </c>
      <c r="H15" s="11">
        <f t="shared" si="0"/>
        <v>82.11</v>
      </c>
      <c r="I15" s="11">
        <f t="shared" si="0"/>
        <v>674.41</v>
      </c>
      <c r="J15" s="11">
        <f t="shared" si="0"/>
        <v>0.23</v>
      </c>
      <c r="K15" s="11">
        <f t="shared" si="0"/>
        <v>20.22</v>
      </c>
      <c r="L15" s="11">
        <f t="shared" si="0"/>
        <v>5.81</v>
      </c>
      <c r="M15" s="11">
        <f t="shared" si="0"/>
        <v>1.77</v>
      </c>
      <c r="N15" s="11">
        <f t="shared" si="0"/>
        <v>101.32</v>
      </c>
      <c r="O15" s="11">
        <f t="shared" si="0"/>
        <v>260.33</v>
      </c>
      <c r="P15" s="11">
        <f t="shared" si="0"/>
        <v>76.35</v>
      </c>
      <c r="Q15" s="11">
        <f t="shared" si="0"/>
        <v>3.78</v>
      </c>
    </row>
    <row r="16" s="1" customFormat="1" ht="15.75" spans="1:17">
      <c r="A16" s="20"/>
      <c r="B16" s="21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3"/>
    </row>
    <row r="17" spans="1:17">
      <c r="A17" s="9"/>
      <c r="B17" s="11"/>
      <c r="C17" s="10" t="s">
        <v>71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/>
    </row>
    <row r="18" s="1" customFormat="1" spans="1:17">
      <c r="A18" s="9"/>
      <c r="B18" s="11" t="s">
        <v>55</v>
      </c>
      <c r="C18" s="12" t="s">
        <v>108</v>
      </c>
      <c r="D18" s="11" t="s">
        <v>109</v>
      </c>
      <c r="E18" s="11">
        <v>150</v>
      </c>
      <c r="F18" s="11" t="s">
        <v>110</v>
      </c>
      <c r="G18" s="11" t="s">
        <v>38</v>
      </c>
      <c r="H18" s="11" t="s">
        <v>111</v>
      </c>
      <c r="I18" s="11" t="s">
        <v>97</v>
      </c>
      <c r="J18" s="11" t="s">
        <v>64</v>
      </c>
      <c r="K18" s="11" t="s">
        <v>42</v>
      </c>
      <c r="L18" s="11" t="s">
        <v>81</v>
      </c>
      <c r="M18" s="11" t="s">
        <v>38</v>
      </c>
      <c r="N18" s="11" t="s">
        <v>55</v>
      </c>
      <c r="O18" s="11" t="s">
        <v>112</v>
      </c>
      <c r="P18" s="11" t="s">
        <v>113</v>
      </c>
      <c r="Q18" s="18" t="s">
        <v>88</v>
      </c>
    </row>
    <row r="19" s="1" customFormat="1" spans="1:17">
      <c r="A19" s="9"/>
      <c r="B19" s="11">
        <v>28</v>
      </c>
      <c r="C19" s="12" t="s">
        <v>124</v>
      </c>
      <c r="D19" s="11">
        <v>60</v>
      </c>
      <c r="E19" s="11">
        <v>100</v>
      </c>
      <c r="F19" s="11">
        <v>0.42</v>
      </c>
      <c r="G19" s="11">
        <v>0.06</v>
      </c>
      <c r="H19" s="11">
        <v>1.02</v>
      </c>
      <c r="I19" s="11">
        <v>6.18</v>
      </c>
      <c r="J19" s="11">
        <v>0.01</v>
      </c>
      <c r="K19" s="11">
        <v>4.2</v>
      </c>
      <c r="L19" s="11">
        <v>0.01</v>
      </c>
      <c r="M19" s="11">
        <v>0</v>
      </c>
      <c r="N19" s="11">
        <v>10.2</v>
      </c>
      <c r="O19" s="11">
        <v>25.2</v>
      </c>
      <c r="P19" s="11">
        <v>0</v>
      </c>
      <c r="Q19" s="18">
        <v>0.3</v>
      </c>
    </row>
    <row r="20" s="1" customFormat="1" spans="1:17">
      <c r="A20" s="9"/>
      <c r="B20" s="11">
        <v>33</v>
      </c>
      <c r="C20" s="12" t="s">
        <v>281</v>
      </c>
      <c r="D20" s="11">
        <v>200</v>
      </c>
      <c r="E20" s="11">
        <v>250</v>
      </c>
      <c r="F20" s="11">
        <v>6.4</v>
      </c>
      <c r="G20" s="11">
        <v>6.2</v>
      </c>
      <c r="H20" s="11">
        <v>12.2</v>
      </c>
      <c r="I20" s="11">
        <v>130.6</v>
      </c>
      <c r="J20" s="11">
        <v>0.08</v>
      </c>
      <c r="K20" s="11">
        <v>6.8</v>
      </c>
      <c r="L20" s="11">
        <v>0</v>
      </c>
      <c r="M20" s="11">
        <v>0.1</v>
      </c>
      <c r="N20" s="11">
        <v>36.8</v>
      </c>
      <c r="O20" s="11">
        <v>76.2</v>
      </c>
      <c r="P20" s="11">
        <v>23.2</v>
      </c>
      <c r="Q20" s="18">
        <v>0.8</v>
      </c>
    </row>
    <row r="21" s="1" customFormat="1" ht="30" customHeight="1" spans="1:17">
      <c r="A21" s="9"/>
      <c r="B21" s="11">
        <v>191</v>
      </c>
      <c r="C21" s="12" t="s">
        <v>282</v>
      </c>
      <c r="D21" s="11">
        <v>110</v>
      </c>
      <c r="E21" s="11">
        <v>110</v>
      </c>
      <c r="F21" s="11">
        <v>12.24</v>
      </c>
      <c r="G21" s="11">
        <v>6.57</v>
      </c>
      <c r="H21" s="11">
        <v>2.52</v>
      </c>
      <c r="I21" s="11">
        <v>117.72</v>
      </c>
      <c r="J21" s="11">
        <v>0.19</v>
      </c>
      <c r="K21" s="11">
        <v>71.06</v>
      </c>
      <c r="L21" s="11">
        <v>0.05</v>
      </c>
      <c r="M21" s="11">
        <v>2.12</v>
      </c>
      <c r="N21" s="11">
        <v>20.37</v>
      </c>
      <c r="O21" s="11">
        <v>131.28</v>
      </c>
      <c r="P21" s="11">
        <v>12.2</v>
      </c>
      <c r="Q21" s="18">
        <v>9.78</v>
      </c>
    </row>
    <row r="22" s="1" customFormat="1" spans="1:17">
      <c r="A22" s="13"/>
      <c r="B22" s="14">
        <v>64</v>
      </c>
      <c r="C22" s="15" t="s">
        <v>181</v>
      </c>
      <c r="D22" s="11">
        <v>180</v>
      </c>
      <c r="E22" s="11">
        <v>180</v>
      </c>
      <c r="F22" s="11">
        <v>6.45</v>
      </c>
      <c r="G22" s="11">
        <v>4.05</v>
      </c>
      <c r="H22" s="11">
        <v>40.2</v>
      </c>
      <c r="I22" s="11">
        <v>223.65</v>
      </c>
      <c r="J22" s="11">
        <v>0.08</v>
      </c>
      <c r="K22" s="11">
        <v>0</v>
      </c>
      <c r="L22" s="11">
        <v>0</v>
      </c>
      <c r="M22" s="11">
        <v>2.07</v>
      </c>
      <c r="N22" s="11">
        <v>13.05</v>
      </c>
      <c r="O22" s="11">
        <v>58.34</v>
      </c>
      <c r="P22" s="11">
        <v>22.53</v>
      </c>
      <c r="Q22" s="18">
        <v>1.25</v>
      </c>
    </row>
    <row r="23" s="1" customFormat="1" spans="1:17">
      <c r="A23" s="9"/>
      <c r="B23" s="11" t="s">
        <v>30</v>
      </c>
      <c r="C23" s="12" t="s">
        <v>31</v>
      </c>
      <c r="D23" s="11">
        <v>60</v>
      </c>
      <c r="E23" s="11">
        <v>80</v>
      </c>
      <c r="F23" s="11">
        <v>4.26</v>
      </c>
      <c r="G23" s="11">
        <v>0.42</v>
      </c>
      <c r="H23" s="11">
        <v>26.52</v>
      </c>
      <c r="I23" s="11">
        <v>144</v>
      </c>
      <c r="J23" s="11">
        <v>0.06</v>
      </c>
      <c r="K23" s="11" t="s">
        <v>38</v>
      </c>
      <c r="L23" s="11" t="s">
        <v>38</v>
      </c>
      <c r="M23" s="11">
        <v>0.18</v>
      </c>
      <c r="N23" s="11">
        <v>22.2</v>
      </c>
      <c r="O23" s="11">
        <v>130.8</v>
      </c>
      <c r="P23" s="11">
        <v>39</v>
      </c>
      <c r="Q23" s="18">
        <v>1.68</v>
      </c>
    </row>
    <row r="24" s="1" customFormat="1" spans="1:17">
      <c r="A24" s="9"/>
      <c r="B24" s="11" t="s">
        <v>44</v>
      </c>
      <c r="C24" s="12" t="s">
        <v>45</v>
      </c>
      <c r="D24" s="11">
        <v>20</v>
      </c>
      <c r="E24" s="11">
        <v>30</v>
      </c>
      <c r="F24" s="11" t="s">
        <v>47</v>
      </c>
      <c r="G24" s="11" t="s">
        <v>48</v>
      </c>
      <c r="H24" s="11" t="s">
        <v>49</v>
      </c>
      <c r="I24" s="11" t="s">
        <v>50</v>
      </c>
      <c r="J24" s="11" t="s">
        <v>51</v>
      </c>
      <c r="K24" s="11" t="s">
        <v>52</v>
      </c>
      <c r="L24" s="11" t="s">
        <v>38</v>
      </c>
      <c r="M24" s="11" t="s">
        <v>53</v>
      </c>
      <c r="N24" s="11" t="s">
        <v>54</v>
      </c>
      <c r="O24" s="11" t="s">
        <v>55</v>
      </c>
      <c r="P24" s="11" t="s">
        <v>56</v>
      </c>
      <c r="Q24" s="18" t="s">
        <v>57</v>
      </c>
    </row>
    <row r="25" s="1" customFormat="1" spans="1:17">
      <c r="A25" s="9"/>
      <c r="B25" s="11" t="s">
        <v>167</v>
      </c>
      <c r="C25" s="12" t="s">
        <v>168</v>
      </c>
      <c r="D25" s="11" t="s">
        <v>60</v>
      </c>
      <c r="E25" s="11">
        <v>200</v>
      </c>
      <c r="F25" s="11" t="s">
        <v>169</v>
      </c>
      <c r="G25" s="11" t="s">
        <v>170</v>
      </c>
      <c r="H25" s="11" t="s">
        <v>171</v>
      </c>
      <c r="I25" s="11" t="s">
        <v>172</v>
      </c>
      <c r="J25" s="11" t="s">
        <v>81</v>
      </c>
      <c r="K25" s="11" t="s">
        <v>173</v>
      </c>
      <c r="L25" s="11" t="s">
        <v>51</v>
      </c>
      <c r="M25" s="11" t="s">
        <v>38</v>
      </c>
      <c r="N25" s="11" t="s">
        <v>174</v>
      </c>
      <c r="O25" s="11" t="s">
        <v>175</v>
      </c>
      <c r="P25" s="11" t="s">
        <v>176</v>
      </c>
      <c r="Q25" s="18" t="s">
        <v>177</v>
      </c>
    </row>
    <row r="26" spans="1:17">
      <c r="A26" s="9"/>
      <c r="B26" s="11"/>
      <c r="C26" s="12" t="s">
        <v>70</v>
      </c>
      <c r="D26" s="16">
        <f>D18+D19+D20+D21+D22+D23+D24+D25</f>
        <v>980</v>
      </c>
      <c r="E26" s="16">
        <f t="shared" ref="E26:Q26" si="1">E18+E19+E20+E21+E22+E23+E24+E25</f>
        <v>1100</v>
      </c>
      <c r="F26" s="16">
        <f t="shared" si="1"/>
        <v>37.91</v>
      </c>
      <c r="G26" s="16">
        <f t="shared" si="1"/>
        <v>22.72</v>
      </c>
      <c r="H26" s="16">
        <f t="shared" si="1"/>
        <v>127.85</v>
      </c>
      <c r="I26" s="16">
        <f t="shared" si="1"/>
        <v>884.01</v>
      </c>
      <c r="J26" s="16">
        <f t="shared" si="1"/>
        <v>0.49</v>
      </c>
      <c r="K26" s="16">
        <f t="shared" si="1"/>
        <v>102.94</v>
      </c>
      <c r="L26" s="16">
        <f t="shared" si="1"/>
        <v>0.12</v>
      </c>
      <c r="M26" s="16">
        <f t="shared" si="1"/>
        <v>4.53</v>
      </c>
      <c r="N26" s="16">
        <f t="shared" si="1"/>
        <v>261.16</v>
      </c>
      <c r="O26" s="16">
        <f t="shared" si="1"/>
        <v>578.52</v>
      </c>
      <c r="P26" s="16">
        <f t="shared" si="1"/>
        <v>140.27</v>
      </c>
      <c r="Q26" s="16">
        <f t="shared" si="1"/>
        <v>18.31</v>
      </c>
    </row>
    <row r="27" spans="9:9">
      <c r="I27" s="3">
        <f>I15+I26</f>
        <v>1558.42</v>
      </c>
    </row>
  </sheetData>
  <mergeCells count="5">
    <mergeCell ref="F7:H7"/>
    <mergeCell ref="J7:M7"/>
    <mergeCell ref="N7:Q7"/>
    <mergeCell ref="B7:B8"/>
    <mergeCell ref="I7:I8"/>
  </mergeCells>
  <pageMargins left="0.75" right="0.236111111111111" top="1" bottom="1" header="0.5" footer="0.5"/>
  <pageSetup paperSize="9" scale="7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E20" sqref="E20"/>
    </sheetView>
  </sheetViews>
  <sheetFormatPr defaultColWidth="10.2857142857143" defaultRowHeight="15"/>
  <cols>
    <col min="1" max="1" width="5.78095238095238" style="2" customWidth="1"/>
    <col min="2" max="2" width="12" style="3"/>
    <col min="3" max="3" width="37.647619047619" style="4" customWidth="1"/>
    <col min="4" max="5" width="12" style="3"/>
    <col min="6" max="7" width="8.14285714285714" style="3"/>
    <col min="8" max="8" width="10" style="3"/>
    <col min="9" max="9" width="15" style="3"/>
    <col min="10" max="11" width="8.14285714285714" style="3"/>
    <col min="12" max="12" width="9.28571428571429" style="3"/>
    <col min="13" max="13" width="8.14285714285714" style="3"/>
    <col min="14" max="15" width="10.5714285714286" style="3"/>
    <col min="16" max="16" width="9.28571428571429" style="3"/>
    <col min="17" max="17" width="9" style="3"/>
    <col min="18" max="18" width="5" style="1"/>
    <col min="19" max="22" width="6" style="1"/>
    <col min="23" max="25" width="7" style="1"/>
    <col min="26" max="26" width="14" style="1"/>
    <col min="27" max="16384" width="10.2857142857143" style="1"/>
  </cols>
  <sheetData>
    <row r="1" s="1" customFormat="1" ht="30" spans="1:17">
      <c r="A1" s="2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0" spans="1:17">
      <c r="A2" s="2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spans="1:17">
      <c r="A3" s="2"/>
      <c r="B3" s="2"/>
      <c r="C3" s="4" t="s">
        <v>2</v>
      </c>
      <c r="D3" s="3" t="s">
        <v>283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="1" customFormat="1" spans="1:17">
      <c r="A4" s="2"/>
      <c r="B4" s="3"/>
      <c r="C4" s="4" t="s">
        <v>3</v>
      </c>
      <c r="D4" s="3" t="s">
        <v>284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="1" customFormat="1" ht="15.75" spans="1:17">
      <c r="A5" s="2"/>
      <c r="B5" s="2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="1" customFormat="1" spans="1:17">
      <c r="A6" s="5"/>
      <c r="B6" s="6"/>
      <c r="C6" s="7" t="s">
        <v>285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</row>
    <row r="7" s="1" customFormat="1" spans="1:17">
      <c r="A7" s="9"/>
      <c r="B7" s="10" t="s">
        <v>7</v>
      </c>
      <c r="C7" s="10"/>
      <c r="D7" s="11"/>
      <c r="E7" s="11"/>
      <c r="F7" s="11" t="s">
        <v>8</v>
      </c>
      <c r="G7" s="11"/>
      <c r="H7" s="11"/>
      <c r="I7" s="10" t="s">
        <v>9</v>
      </c>
      <c r="J7" s="11" t="s">
        <v>10</v>
      </c>
      <c r="K7" s="11"/>
      <c r="L7" s="11"/>
      <c r="M7" s="11"/>
      <c r="N7" s="11" t="s">
        <v>11</v>
      </c>
      <c r="O7" s="11"/>
      <c r="P7" s="11"/>
      <c r="Q7" s="18"/>
    </row>
    <row r="8" s="1" customFormat="1" spans="1:17">
      <c r="A8" s="9"/>
      <c r="B8" s="10"/>
      <c r="C8" s="10" t="s">
        <v>12</v>
      </c>
      <c r="D8" s="11" t="s">
        <v>13</v>
      </c>
      <c r="E8" s="11" t="s">
        <v>13</v>
      </c>
      <c r="F8" s="11" t="s">
        <v>14</v>
      </c>
      <c r="G8" s="11" t="s">
        <v>15</v>
      </c>
      <c r="H8" s="11" t="s">
        <v>16</v>
      </c>
      <c r="I8" s="10"/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8" t="s">
        <v>24</v>
      </c>
    </row>
    <row r="9" s="1" customFormat="1" spans="1:17">
      <c r="A9" s="9"/>
      <c r="B9" s="11"/>
      <c r="C9" s="10" t="s">
        <v>25</v>
      </c>
      <c r="D9" s="11" t="s">
        <v>26</v>
      </c>
      <c r="E9" s="11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/>
    </row>
    <row r="10" s="1" customFormat="1" spans="1:17">
      <c r="A10" s="13"/>
      <c r="B10" s="14" t="s">
        <v>286</v>
      </c>
      <c r="C10" s="15" t="s">
        <v>287</v>
      </c>
      <c r="D10" s="11">
        <v>100</v>
      </c>
      <c r="E10" s="11">
        <v>100</v>
      </c>
      <c r="F10" s="11" t="s">
        <v>288</v>
      </c>
      <c r="G10" s="11" t="s">
        <v>273</v>
      </c>
      <c r="H10" s="11" t="s">
        <v>289</v>
      </c>
      <c r="I10" s="11" t="s">
        <v>290</v>
      </c>
      <c r="J10" s="11" t="s">
        <v>81</v>
      </c>
      <c r="K10" s="11" t="s">
        <v>85</v>
      </c>
      <c r="L10" s="11" t="s">
        <v>38</v>
      </c>
      <c r="M10" s="11" t="s">
        <v>291</v>
      </c>
      <c r="N10" s="11" t="s">
        <v>292</v>
      </c>
      <c r="O10" s="11" t="s">
        <v>293</v>
      </c>
      <c r="P10" s="11" t="s">
        <v>294</v>
      </c>
      <c r="Q10" s="18" t="s">
        <v>295</v>
      </c>
    </row>
    <row r="11" s="1" customFormat="1" spans="1:17">
      <c r="A11" s="13"/>
      <c r="B11" s="14">
        <v>53</v>
      </c>
      <c r="C11" s="15" t="s">
        <v>296</v>
      </c>
      <c r="D11" s="11">
        <v>180</v>
      </c>
      <c r="E11" s="11">
        <v>180</v>
      </c>
      <c r="F11" s="11">
        <v>3.3</v>
      </c>
      <c r="G11" s="11">
        <v>4.95</v>
      </c>
      <c r="H11" s="11">
        <v>32.25</v>
      </c>
      <c r="I11" s="11">
        <v>186.45</v>
      </c>
      <c r="J11" s="11">
        <v>0.03</v>
      </c>
      <c r="K11" s="11">
        <v>0</v>
      </c>
      <c r="L11" s="11">
        <v>0</v>
      </c>
      <c r="M11" s="11">
        <v>1.73</v>
      </c>
      <c r="N11" s="11">
        <v>4.95</v>
      </c>
      <c r="O11" s="11">
        <v>79.83</v>
      </c>
      <c r="P11" s="11">
        <v>26.52</v>
      </c>
      <c r="Q11" s="18">
        <v>0.53</v>
      </c>
    </row>
    <row r="12" s="1" customFormat="1" spans="1:17">
      <c r="A12" s="9"/>
      <c r="B12" s="11" t="s">
        <v>30</v>
      </c>
      <c r="C12" s="12" t="s">
        <v>31</v>
      </c>
      <c r="D12" s="11" t="s">
        <v>32</v>
      </c>
      <c r="E12" s="11">
        <v>40</v>
      </c>
      <c r="F12" s="11" t="s">
        <v>33</v>
      </c>
      <c r="G12" s="11" t="s">
        <v>34</v>
      </c>
      <c r="H12" s="11" t="s">
        <v>35</v>
      </c>
      <c r="I12" s="11" t="s">
        <v>36</v>
      </c>
      <c r="J12" s="11" t="s">
        <v>37</v>
      </c>
      <c r="K12" s="11" t="s">
        <v>38</v>
      </c>
      <c r="L12" s="11" t="s">
        <v>38</v>
      </c>
      <c r="M12" s="11" t="s">
        <v>39</v>
      </c>
      <c r="N12" s="11" t="s">
        <v>40</v>
      </c>
      <c r="O12" s="11" t="s">
        <v>41</v>
      </c>
      <c r="P12" s="11" t="s">
        <v>42</v>
      </c>
      <c r="Q12" s="18" t="s">
        <v>43</v>
      </c>
    </row>
    <row r="13" s="1" customFormat="1" spans="1:17">
      <c r="A13" s="9"/>
      <c r="B13" s="11" t="s">
        <v>44</v>
      </c>
      <c r="C13" s="12" t="s">
        <v>45</v>
      </c>
      <c r="D13" s="11" t="s">
        <v>46</v>
      </c>
      <c r="E13" s="11">
        <v>30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38</v>
      </c>
      <c r="M13" s="11" t="s">
        <v>53</v>
      </c>
      <c r="N13" s="11" t="s">
        <v>54</v>
      </c>
      <c r="O13" s="11" t="s">
        <v>55</v>
      </c>
      <c r="P13" s="11" t="s">
        <v>56</v>
      </c>
      <c r="Q13" s="18" t="s">
        <v>57</v>
      </c>
    </row>
    <row r="14" s="1" customFormat="1" spans="1:17">
      <c r="A14" s="9"/>
      <c r="B14" s="11" t="s">
        <v>58</v>
      </c>
      <c r="C14" s="12" t="s">
        <v>59</v>
      </c>
      <c r="D14" s="11" t="s">
        <v>60</v>
      </c>
      <c r="E14" s="11">
        <v>200</v>
      </c>
      <c r="F14" s="11" t="s">
        <v>61</v>
      </c>
      <c r="G14" s="11" t="s">
        <v>62</v>
      </c>
      <c r="H14" s="11" t="s">
        <v>55</v>
      </c>
      <c r="I14" s="11" t="s">
        <v>63</v>
      </c>
      <c r="J14" s="11" t="s">
        <v>64</v>
      </c>
      <c r="K14" s="11" t="s">
        <v>65</v>
      </c>
      <c r="L14" s="11" t="s">
        <v>38</v>
      </c>
      <c r="M14" s="11" t="s">
        <v>65</v>
      </c>
      <c r="N14" s="11" t="s">
        <v>66</v>
      </c>
      <c r="O14" s="11" t="s">
        <v>67</v>
      </c>
      <c r="P14" s="11" t="s">
        <v>68</v>
      </c>
      <c r="Q14" s="18" t="s">
        <v>69</v>
      </c>
    </row>
    <row r="15" s="1" customFormat="1" spans="1:17">
      <c r="A15" s="9"/>
      <c r="B15" s="11"/>
      <c r="C15" s="12" t="s">
        <v>70</v>
      </c>
      <c r="D15" s="11">
        <f>D10+D11+D12+D13+D14</f>
        <v>530</v>
      </c>
      <c r="E15" s="11">
        <f t="shared" ref="E15:Q15" si="0">E10+E11+E12+E13+E14</f>
        <v>550</v>
      </c>
      <c r="F15" s="11">
        <f t="shared" si="0"/>
        <v>29.33</v>
      </c>
      <c r="G15" s="11">
        <f t="shared" si="0"/>
        <v>24.4</v>
      </c>
      <c r="H15" s="11">
        <f t="shared" si="0"/>
        <v>88.65</v>
      </c>
      <c r="I15" s="11">
        <f t="shared" si="0"/>
        <v>700.24</v>
      </c>
      <c r="J15" s="11">
        <f t="shared" si="0"/>
        <v>0.13</v>
      </c>
      <c r="K15" s="11">
        <f t="shared" si="0"/>
        <v>0.76</v>
      </c>
      <c r="L15" s="11">
        <f t="shared" si="0"/>
        <v>0</v>
      </c>
      <c r="M15" s="11">
        <f t="shared" si="0"/>
        <v>3.23</v>
      </c>
      <c r="N15" s="11">
        <f t="shared" si="0"/>
        <v>119.02</v>
      </c>
      <c r="O15" s="11">
        <f t="shared" si="0"/>
        <v>337.76</v>
      </c>
      <c r="P15" s="11">
        <f t="shared" si="0"/>
        <v>88.83</v>
      </c>
      <c r="Q15" s="11">
        <f t="shared" si="0"/>
        <v>3.18</v>
      </c>
    </row>
    <row r="16" s="1" customFormat="1" spans="1:17">
      <c r="A16" s="9"/>
      <c r="B16" s="11"/>
      <c r="C16" s="10" t="s">
        <v>71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</row>
    <row r="17" s="1" customFormat="1" spans="1:17">
      <c r="A17" s="9"/>
      <c r="B17" s="11" t="s">
        <v>297</v>
      </c>
      <c r="C17" s="12" t="s">
        <v>178</v>
      </c>
      <c r="D17" s="11" t="s">
        <v>298</v>
      </c>
      <c r="E17" s="11">
        <v>100</v>
      </c>
      <c r="F17" s="11" t="s">
        <v>299</v>
      </c>
      <c r="G17" s="11" t="s">
        <v>300</v>
      </c>
      <c r="H17" s="11" t="s">
        <v>301</v>
      </c>
      <c r="I17" s="11" t="s">
        <v>302</v>
      </c>
      <c r="J17" s="11" t="s">
        <v>303</v>
      </c>
      <c r="K17" s="11" t="s">
        <v>304</v>
      </c>
      <c r="L17" s="11" t="s">
        <v>93</v>
      </c>
      <c r="M17" s="11" t="s">
        <v>38</v>
      </c>
      <c r="N17" s="11" t="s">
        <v>62</v>
      </c>
      <c r="O17" s="11" t="s">
        <v>171</v>
      </c>
      <c r="P17" s="11" t="s">
        <v>38</v>
      </c>
      <c r="Q17" s="18" t="s">
        <v>93</v>
      </c>
    </row>
    <row r="18" s="1" customFormat="1" spans="1:17">
      <c r="A18" s="9"/>
      <c r="B18" s="11">
        <v>46</v>
      </c>
      <c r="C18" s="12" t="s">
        <v>305</v>
      </c>
      <c r="D18" s="11" t="s">
        <v>306</v>
      </c>
      <c r="E18" s="11" t="s">
        <v>307</v>
      </c>
      <c r="F18" s="11">
        <v>3.36</v>
      </c>
      <c r="G18" s="11">
        <v>7.77</v>
      </c>
      <c r="H18" s="11">
        <v>16.38</v>
      </c>
      <c r="I18" s="11">
        <v>148.68</v>
      </c>
      <c r="J18" s="11">
        <v>0.08</v>
      </c>
      <c r="K18" s="11">
        <v>6.8</v>
      </c>
      <c r="L18" s="11">
        <v>0.01</v>
      </c>
      <c r="M18" s="11">
        <v>0.18</v>
      </c>
      <c r="N18" s="11">
        <v>67.49</v>
      </c>
      <c r="O18" s="11">
        <v>100.19</v>
      </c>
      <c r="P18" s="11">
        <v>26.73</v>
      </c>
      <c r="Q18" s="18">
        <v>0.92</v>
      </c>
    </row>
    <row r="19" s="1" customFormat="1" spans="1:17">
      <c r="A19" s="9"/>
      <c r="B19" s="11">
        <v>89</v>
      </c>
      <c r="C19" s="12" t="s">
        <v>308</v>
      </c>
      <c r="D19" s="11">
        <v>110</v>
      </c>
      <c r="E19" s="11">
        <v>110</v>
      </c>
      <c r="F19" s="11">
        <v>13.23</v>
      </c>
      <c r="G19" s="11">
        <v>25.56</v>
      </c>
      <c r="H19" s="11">
        <v>4.23</v>
      </c>
      <c r="I19" s="11">
        <v>300.06</v>
      </c>
      <c r="J19" s="11">
        <v>0.06</v>
      </c>
      <c r="K19" s="11">
        <v>0.99</v>
      </c>
      <c r="L19" s="11">
        <v>0</v>
      </c>
      <c r="M19" s="11">
        <v>0.32</v>
      </c>
      <c r="N19" s="11">
        <v>17</v>
      </c>
      <c r="O19" s="11">
        <v>125.26</v>
      </c>
      <c r="P19" s="11">
        <v>19.4</v>
      </c>
      <c r="Q19" s="18">
        <v>1.32</v>
      </c>
    </row>
    <row r="20" s="1" customFormat="1" ht="31" customHeight="1" spans="1:17">
      <c r="A20" s="9"/>
      <c r="B20" s="11" t="s">
        <v>156</v>
      </c>
      <c r="C20" s="12" t="s">
        <v>157</v>
      </c>
      <c r="D20" s="11">
        <v>180</v>
      </c>
      <c r="E20" s="11">
        <v>180</v>
      </c>
      <c r="F20" s="11" t="s">
        <v>158</v>
      </c>
      <c r="G20" s="11" t="s">
        <v>159</v>
      </c>
      <c r="H20" s="11" t="s">
        <v>160</v>
      </c>
      <c r="I20" s="11" t="s">
        <v>161</v>
      </c>
      <c r="J20" s="11" t="s">
        <v>34</v>
      </c>
      <c r="K20" s="11" t="s">
        <v>38</v>
      </c>
      <c r="L20" s="11" t="s">
        <v>38</v>
      </c>
      <c r="M20" s="11" t="s">
        <v>162</v>
      </c>
      <c r="N20" s="11" t="s">
        <v>163</v>
      </c>
      <c r="O20" s="11" t="s">
        <v>164</v>
      </c>
      <c r="P20" s="11" t="s">
        <v>165</v>
      </c>
      <c r="Q20" s="18" t="s">
        <v>166</v>
      </c>
    </row>
    <row r="21" s="1" customFormat="1" spans="1:17">
      <c r="A21" s="9"/>
      <c r="B21" s="11" t="s">
        <v>30</v>
      </c>
      <c r="C21" s="12" t="s">
        <v>31</v>
      </c>
      <c r="D21" s="11">
        <v>60</v>
      </c>
      <c r="E21" s="11">
        <v>80</v>
      </c>
      <c r="F21" s="11">
        <v>4.26</v>
      </c>
      <c r="G21" s="11">
        <v>0.42</v>
      </c>
      <c r="H21" s="11">
        <v>26.52</v>
      </c>
      <c r="I21" s="11">
        <v>144</v>
      </c>
      <c r="J21" s="11">
        <v>0.06</v>
      </c>
      <c r="K21" s="11" t="s">
        <v>38</v>
      </c>
      <c r="L21" s="11" t="s">
        <v>38</v>
      </c>
      <c r="M21" s="11">
        <v>0.18</v>
      </c>
      <c r="N21" s="11">
        <v>22.2</v>
      </c>
      <c r="O21" s="11">
        <v>130.8</v>
      </c>
      <c r="P21" s="11">
        <v>39</v>
      </c>
      <c r="Q21" s="18">
        <v>1.68</v>
      </c>
    </row>
    <row r="22" s="1" customFormat="1" spans="1:17">
      <c r="A22" s="9"/>
      <c r="B22" s="11" t="s">
        <v>44</v>
      </c>
      <c r="C22" s="12" t="s">
        <v>45</v>
      </c>
      <c r="D22" s="11">
        <v>20</v>
      </c>
      <c r="E22" s="11">
        <v>30</v>
      </c>
      <c r="F22" s="11" t="s">
        <v>47</v>
      </c>
      <c r="G22" s="11" t="s">
        <v>48</v>
      </c>
      <c r="H22" s="11" t="s">
        <v>49</v>
      </c>
      <c r="I22" s="11" t="s">
        <v>50</v>
      </c>
      <c r="J22" s="11" t="s">
        <v>51</v>
      </c>
      <c r="K22" s="11" t="s">
        <v>52</v>
      </c>
      <c r="L22" s="11" t="s">
        <v>38</v>
      </c>
      <c r="M22" s="11" t="s">
        <v>53</v>
      </c>
      <c r="N22" s="11" t="s">
        <v>54</v>
      </c>
      <c r="O22" s="11" t="s">
        <v>55</v>
      </c>
      <c r="P22" s="11" t="s">
        <v>56</v>
      </c>
      <c r="Q22" s="18" t="s">
        <v>57</v>
      </c>
    </row>
    <row r="23" s="1" customFormat="1" spans="1:17">
      <c r="A23" s="9"/>
      <c r="B23" s="11" t="s">
        <v>114</v>
      </c>
      <c r="C23" s="12" t="s">
        <v>115</v>
      </c>
      <c r="D23" s="11" t="s">
        <v>60</v>
      </c>
      <c r="E23" s="11">
        <v>200</v>
      </c>
      <c r="F23" s="11" t="s">
        <v>116</v>
      </c>
      <c r="G23" s="11" t="s">
        <v>38</v>
      </c>
      <c r="H23" s="11" t="s">
        <v>117</v>
      </c>
      <c r="I23" s="11" t="s">
        <v>118</v>
      </c>
      <c r="J23" s="11" t="s">
        <v>38</v>
      </c>
      <c r="K23" s="11" t="s">
        <v>119</v>
      </c>
      <c r="L23" s="11" t="s">
        <v>38</v>
      </c>
      <c r="M23" s="11" t="s">
        <v>38</v>
      </c>
      <c r="N23" s="11" t="s">
        <v>120</v>
      </c>
      <c r="O23" s="11" t="s">
        <v>121</v>
      </c>
      <c r="P23" s="11" t="s">
        <v>122</v>
      </c>
      <c r="Q23" s="18" t="s">
        <v>123</v>
      </c>
    </row>
    <row r="24" s="1" customFormat="1" spans="1:17">
      <c r="A24" s="9"/>
      <c r="B24" s="11"/>
      <c r="C24" s="12" t="s">
        <v>70</v>
      </c>
      <c r="D24" s="16">
        <f>200+10+D19+D20+D21+D22+D23</f>
        <v>780</v>
      </c>
      <c r="E24" s="11">
        <f>250+20+E19+E20+E21+E22+E23</f>
        <v>870</v>
      </c>
      <c r="F24" s="16">
        <f t="shared" ref="F24:Q24" si="1">SUM(F18:F23)</f>
        <v>20.85</v>
      </c>
      <c r="G24" s="16">
        <f t="shared" si="1"/>
        <v>33.75</v>
      </c>
      <c r="H24" s="16">
        <f t="shared" si="1"/>
        <v>47.13</v>
      </c>
      <c r="I24" s="16">
        <f t="shared" si="1"/>
        <v>592.74</v>
      </c>
      <c r="J24" s="16">
        <f t="shared" si="1"/>
        <v>0.2</v>
      </c>
      <c r="K24" s="16">
        <f t="shared" si="1"/>
        <v>7.79</v>
      </c>
      <c r="L24" s="16">
        <f t="shared" si="1"/>
        <v>0.01</v>
      </c>
      <c r="M24" s="16">
        <f t="shared" si="1"/>
        <v>0.68</v>
      </c>
      <c r="N24" s="16">
        <f t="shared" si="1"/>
        <v>106.69</v>
      </c>
      <c r="O24" s="16">
        <f t="shared" si="1"/>
        <v>356.25</v>
      </c>
      <c r="P24" s="16">
        <f t="shared" si="1"/>
        <v>85.13</v>
      </c>
      <c r="Q24" s="16">
        <f t="shared" si="1"/>
        <v>3.92</v>
      </c>
    </row>
    <row r="25" spans="9:9">
      <c r="I25" s="19">
        <f>I15+I24</f>
        <v>1292.98</v>
      </c>
    </row>
  </sheetData>
  <mergeCells count="5">
    <mergeCell ref="F7:H7"/>
    <mergeCell ref="J7:M7"/>
    <mergeCell ref="N7:Q7"/>
    <mergeCell ref="B7:B8"/>
    <mergeCell ref="I7:I8"/>
  </mergeCells>
  <pageMargins left="0.75" right="0.236111111111111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2021-02-13T13:49:00Z</dcterms:created>
  <dcterms:modified xsi:type="dcterms:W3CDTF">2021-05-07T03:10:33Z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